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Aneta Smaś\Desktop\"/>
    </mc:Choice>
  </mc:AlternateContent>
  <xr:revisionPtr revIDLastSave="0" documentId="8_{5081C396-DB1B-4088-AFAE-530D3538C824}" xr6:coauthVersionLast="47" xr6:coauthVersionMax="47" xr10:uidLastSave="{00000000-0000-0000-0000-000000000000}"/>
  <bookViews>
    <workbookView xWindow="-120" yWindow="-120" windowWidth="29040" windowHeight="15840" xr2:uid="{917135AF-30A0-4C9D-A05F-FF13B0FB8D37}"/>
  </bookViews>
  <sheets>
    <sheet name="WIIH i UOKiK (2)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2" i="3" l="1"/>
  <c r="O126" i="3"/>
  <c r="O127" i="3"/>
  <c r="O128" i="3"/>
  <c r="O129" i="3"/>
  <c r="O130" i="3"/>
  <c r="O131" i="3"/>
  <c r="O132" i="3"/>
  <c r="O133" i="3"/>
  <c r="O134" i="3"/>
  <c r="O125" i="3"/>
  <c r="G133" i="3"/>
  <c r="H133" i="3" s="1"/>
  <c r="I133" i="3" s="1"/>
  <c r="J133" i="3" s="1"/>
  <c r="K133" i="3" s="1"/>
  <c r="L133" i="3" s="1"/>
  <c r="M133" i="3" s="1"/>
  <c r="N133" i="3" s="1"/>
  <c r="N125" i="3"/>
  <c r="N128" i="3" s="1"/>
  <c r="N126" i="3"/>
  <c r="N127" i="3"/>
  <c r="N129" i="3"/>
  <c r="N130" i="3"/>
  <c r="N122" i="3"/>
  <c r="O122" i="3"/>
  <c r="O117" i="3"/>
  <c r="O118" i="3"/>
  <c r="O119" i="3"/>
  <c r="O120" i="3"/>
  <c r="O121" i="3"/>
  <c r="O116" i="3"/>
  <c r="N121" i="3"/>
  <c r="F121" i="3"/>
  <c r="G120" i="3"/>
  <c r="H120" i="3" s="1"/>
  <c r="I120" i="3" s="1"/>
  <c r="J120" i="3" s="1"/>
  <c r="K120" i="3" s="1"/>
  <c r="L120" i="3" s="1"/>
  <c r="M120" i="3" s="1"/>
  <c r="N120" i="3" s="1"/>
  <c r="H118" i="3"/>
  <c r="I118" i="3" s="1"/>
  <c r="J118" i="3" s="1"/>
  <c r="K118" i="3" s="1"/>
  <c r="L118" i="3" s="1"/>
  <c r="M118" i="3" s="1"/>
  <c r="N118" i="3" s="1"/>
  <c r="G118" i="3"/>
  <c r="N117" i="3"/>
  <c r="H117" i="3"/>
  <c r="I117" i="3"/>
  <c r="J117" i="3" s="1"/>
  <c r="K117" i="3" s="1"/>
  <c r="L117" i="3" s="1"/>
  <c r="M117" i="3" s="1"/>
  <c r="G117" i="3"/>
  <c r="O7" i="3"/>
  <c r="G135" i="3"/>
  <c r="H135" i="3" s="1"/>
  <c r="I135" i="3" s="1"/>
  <c r="J135" i="3" s="1"/>
  <c r="K135" i="3" s="1"/>
  <c r="L135" i="3" s="1"/>
  <c r="M135" i="3" s="1"/>
  <c r="N135" i="3" s="1"/>
  <c r="N136" i="3" s="1"/>
  <c r="N139" i="3" s="1"/>
  <c r="F130" i="3"/>
  <c r="G130" i="3" s="1"/>
  <c r="H130" i="3" s="1"/>
  <c r="I130" i="3" s="1"/>
  <c r="J130" i="3" s="1"/>
  <c r="K130" i="3" s="1"/>
  <c r="L130" i="3" s="1"/>
  <c r="M130" i="3" s="1"/>
  <c r="G121" i="3"/>
  <c r="H121" i="3" s="1"/>
  <c r="I121" i="3" s="1"/>
  <c r="J121" i="3" s="1"/>
  <c r="K121" i="3" s="1"/>
  <c r="L121" i="3" s="1"/>
  <c r="M121" i="3" s="1"/>
  <c r="O101" i="3"/>
  <c r="O94" i="3"/>
  <c r="O80" i="3"/>
  <c r="F64" i="3"/>
  <c r="G64" i="3" s="1"/>
  <c r="H64" i="3" s="1"/>
  <c r="I64" i="3" s="1"/>
  <c r="J64" i="3" s="1"/>
  <c r="K64" i="3" s="1"/>
  <c r="L64" i="3" s="1"/>
  <c r="M64" i="3" s="1"/>
  <c r="N64" i="3" s="1"/>
  <c r="O58" i="3"/>
  <c r="F57" i="3"/>
  <c r="G57" i="3" s="1"/>
  <c r="H57" i="3" s="1"/>
  <c r="I57" i="3" s="1"/>
  <c r="J57" i="3" s="1"/>
  <c r="K57" i="3" s="1"/>
  <c r="L57" i="3" s="1"/>
  <c r="M57" i="3" s="1"/>
  <c r="N57" i="3" s="1"/>
  <c r="O51" i="3"/>
  <c r="F46" i="3"/>
  <c r="F36" i="3"/>
  <c r="G36" i="3" s="1"/>
  <c r="H36" i="3" s="1"/>
  <c r="I36" i="3" s="1"/>
  <c r="J36" i="3" s="1"/>
  <c r="K36" i="3" s="1"/>
  <c r="L36" i="3" s="1"/>
  <c r="M36" i="3" s="1"/>
  <c r="N36" i="3" s="1"/>
  <c r="F32" i="3"/>
  <c r="F22" i="3"/>
  <c r="G22" i="3" s="1"/>
  <c r="H22" i="3" s="1"/>
  <c r="I22" i="3" s="1"/>
  <c r="J22" i="3" s="1"/>
  <c r="K22" i="3" s="1"/>
  <c r="L22" i="3" s="1"/>
  <c r="M22" i="3" s="1"/>
  <c r="N22" i="3" s="1"/>
  <c r="F11" i="3"/>
  <c r="F8" i="3"/>
  <c r="G8" i="3" s="1"/>
  <c r="H8" i="3" s="1"/>
  <c r="I8" i="3" s="1"/>
  <c r="J8" i="3" s="1"/>
  <c r="K8" i="3" s="1"/>
  <c r="L8" i="3" s="1"/>
  <c r="M8" i="3" s="1"/>
  <c r="N8" i="3" s="1"/>
  <c r="O135" i="3" l="1"/>
  <c r="O64" i="3"/>
  <c r="O57" i="3"/>
  <c r="O36" i="3"/>
  <c r="O22" i="3"/>
  <c r="O8" i="3"/>
  <c r="F67" i="3"/>
  <c r="F109" i="3"/>
  <c r="F24" i="3"/>
  <c r="F74" i="3"/>
  <c r="F110" i="3"/>
  <c r="F81" i="3"/>
  <c r="G82" i="3" s="1"/>
  <c r="F45" i="3"/>
  <c r="F39" i="3"/>
  <c r="F66" i="3"/>
  <c r="F73" i="3"/>
  <c r="F18" i="3"/>
  <c r="F17" i="3"/>
  <c r="F85" i="3"/>
  <c r="D122" i="3"/>
  <c r="F10" i="3"/>
  <c r="F4" i="3"/>
  <c r="F3" i="3"/>
  <c r="F47" i="3"/>
  <c r="F25" i="3"/>
  <c r="F88" i="3"/>
  <c r="F89" i="3"/>
  <c r="F102" i="3"/>
  <c r="F103" i="3"/>
  <c r="F59" i="3"/>
  <c r="F60" i="3"/>
  <c r="F29" i="3"/>
  <c r="F38" i="3"/>
  <c r="F15" i="3"/>
  <c r="F31" i="3"/>
  <c r="F43" i="3"/>
  <c r="F52" i="3"/>
  <c r="F53" i="3"/>
  <c r="F95" i="3"/>
  <c r="F96" i="3"/>
  <c r="G109" i="3"/>
  <c r="F111" i="3"/>
  <c r="F113" i="3"/>
  <c r="G110" i="3"/>
  <c r="F125" i="3"/>
  <c r="F126" i="3"/>
  <c r="F82" i="3"/>
  <c r="F71" i="3"/>
  <c r="F114" i="3"/>
  <c r="D136" i="3"/>
  <c r="F50" i="3"/>
  <c r="F93" i="3"/>
  <c r="F100" i="3"/>
  <c r="F107" i="3"/>
  <c r="F79" i="3"/>
  <c r="F86" i="3"/>
  <c r="F112" i="3" l="1"/>
  <c r="G114" i="3"/>
  <c r="H114" i="3" s="1"/>
  <c r="I114" i="3" s="1"/>
  <c r="J114" i="3" s="1"/>
  <c r="K114" i="3" s="1"/>
  <c r="L114" i="3" s="1"/>
  <c r="M114" i="3" s="1"/>
  <c r="N114" i="3" s="1"/>
  <c r="O114" i="3" s="1"/>
  <c r="G107" i="3"/>
  <c r="H107" i="3" s="1"/>
  <c r="I107" i="3" s="1"/>
  <c r="J107" i="3" s="1"/>
  <c r="K107" i="3" s="1"/>
  <c r="L107" i="3" s="1"/>
  <c r="M107" i="3" s="1"/>
  <c r="N107" i="3" s="1"/>
  <c r="G100" i="3"/>
  <c r="H100" i="3" s="1"/>
  <c r="I100" i="3" s="1"/>
  <c r="J100" i="3" s="1"/>
  <c r="K100" i="3" s="1"/>
  <c r="L100" i="3" s="1"/>
  <c r="M100" i="3" s="1"/>
  <c r="N100" i="3" s="1"/>
  <c r="O100" i="3" s="1"/>
  <c r="G93" i="3"/>
  <c r="H93" i="3" s="1"/>
  <c r="I93" i="3" s="1"/>
  <c r="J93" i="3" s="1"/>
  <c r="K93" i="3" s="1"/>
  <c r="L93" i="3" s="1"/>
  <c r="M93" i="3" s="1"/>
  <c r="N93" i="3" s="1"/>
  <c r="O93" i="3"/>
  <c r="G86" i="3"/>
  <c r="H86" i="3" s="1"/>
  <c r="I86" i="3" s="1"/>
  <c r="J86" i="3" s="1"/>
  <c r="K86" i="3" s="1"/>
  <c r="L86" i="3" s="1"/>
  <c r="M86" i="3" s="1"/>
  <c r="N86" i="3" s="1"/>
  <c r="O86" i="3" s="1"/>
  <c r="G81" i="3"/>
  <c r="H82" i="3" s="1"/>
  <c r="F84" i="3"/>
  <c r="F75" i="3"/>
  <c r="G79" i="3"/>
  <c r="H79" i="3" s="1"/>
  <c r="I79" i="3" s="1"/>
  <c r="J79" i="3" s="1"/>
  <c r="K79" i="3" s="1"/>
  <c r="L79" i="3" s="1"/>
  <c r="M79" i="3" s="1"/>
  <c r="N79" i="3" s="1"/>
  <c r="O79" i="3"/>
  <c r="F70" i="3"/>
  <c r="F68" i="3"/>
  <c r="G71" i="3"/>
  <c r="H71" i="3" s="1"/>
  <c r="I71" i="3" s="1"/>
  <c r="J71" i="3" s="1"/>
  <c r="K71" i="3" s="1"/>
  <c r="L71" i="3" s="1"/>
  <c r="M71" i="3" s="1"/>
  <c r="N71" i="3" s="1"/>
  <c r="G66" i="3"/>
  <c r="G68" i="3" s="1"/>
  <c r="G50" i="3"/>
  <c r="H50" i="3" s="1"/>
  <c r="I50" i="3" s="1"/>
  <c r="J50" i="3" s="1"/>
  <c r="K50" i="3" s="1"/>
  <c r="L50" i="3" s="1"/>
  <c r="M50" i="3" s="1"/>
  <c r="N50" i="3" s="1"/>
  <c r="O50" i="3"/>
  <c r="G46" i="3"/>
  <c r="G43" i="3"/>
  <c r="H43" i="3" s="1"/>
  <c r="I43" i="3" s="1"/>
  <c r="J43" i="3" s="1"/>
  <c r="K43" i="3" s="1"/>
  <c r="L43" i="3" s="1"/>
  <c r="M43" i="3" s="1"/>
  <c r="N43" i="3" s="1"/>
  <c r="G25" i="3"/>
  <c r="F28" i="3"/>
  <c r="G29" i="3"/>
  <c r="H29" i="3" s="1"/>
  <c r="I29" i="3" s="1"/>
  <c r="J29" i="3" s="1"/>
  <c r="K29" i="3" s="1"/>
  <c r="L29" i="3" s="1"/>
  <c r="M29" i="3" s="1"/>
  <c r="N29" i="3" s="1"/>
  <c r="O29" i="3"/>
  <c r="F26" i="3"/>
  <c r="G15" i="3"/>
  <c r="H15" i="3" s="1"/>
  <c r="I15" i="3" s="1"/>
  <c r="J15" i="3" s="1"/>
  <c r="K15" i="3" s="1"/>
  <c r="L15" i="3" s="1"/>
  <c r="M15" i="3" s="1"/>
  <c r="N15" i="3" s="1"/>
  <c r="F78" i="3"/>
  <c r="F49" i="3"/>
  <c r="F83" i="3"/>
  <c r="D139" i="3"/>
  <c r="F48" i="3"/>
  <c r="G67" i="3"/>
  <c r="F69" i="3"/>
  <c r="F76" i="3"/>
  <c r="F77" i="3"/>
  <c r="G74" i="3"/>
  <c r="G73" i="3"/>
  <c r="G45" i="3"/>
  <c r="G47" i="3" s="1"/>
  <c r="E122" i="3"/>
  <c r="F27" i="3"/>
  <c r="G24" i="3"/>
  <c r="G112" i="3"/>
  <c r="G111" i="3"/>
  <c r="G113" i="3"/>
  <c r="H110" i="3"/>
  <c r="H109" i="3"/>
  <c r="F91" i="3"/>
  <c r="F90" i="3"/>
  <c r="F92" i="3"/>
  <c r="G89" i="3"/>
  <c r="G88" i="3"/>
  <c r="G3" i="3"/>
  <c r="F6" i="3"/>
  <c r="F5" i="3"/>
  <c r="G4" i="3"/>
  <c r="E136" i="3"/>
  <c r="G69" i="3"/>
  <c r="G85" i="3"/>
  <c r="G83" i="3"/>
  <c r="F62" i="3"/>
  <c r="F61" i="3"/>
  <c r="F63" i="3"/>
  <c r="G60" i="3"/>
  <c r="G59" i="3"/>
  <c r="F19" i="3"/>
  <c r="F21" i="3"/>
  <c r="G17" i="3"/>
  <c r="F20" i="3"/>
  <c r="G18" i="3"/>
  <c r="F34" i="3"/>
  <c r="F33" i="3"/>
  <c r="F35" i="3"/>
  <c r="G32" i="3"/>
  <c r="G31" i="3"/>
  <c r="F98" i="3"/>
  <c r="F97" i="3"/>
  <c r="F99" i="3"/>
  <c r="G96" i="3"/>
  <c r="G95" i="3"/>
  <c r="F55" i="3"/>
  <c r="F54" i="3"/>
  <c r="F56" i="3"/>
  <c r="G53" i="3"/>
  <c r="G52" i="3"/>
  <c r="F12" i="3"/>
  <c r="F14" i="3"/>
  <c r="G11" i="3"/>
  <c r="G10" i="3"/>
  <c r="F13" i="3"/>
  <c r="F128" i="3"/>
  <c r="F127" i="3"/>
  <c r="F129" i="3"/>
  <c r="G126" i="3"/>
  <c r="G125" i="3"/>
  <c r="F105" i="3"/>
  <c r="F104" i="3"/>
  <c r="F106" i="3"/>
  <c r="G103" i="3"/>
  <c r="G102" i="3"/>
  <c r="F42" i="3"/>
  <c r="G38" i="3"/>
  <c r="F41" i="3"/>
  <c r="F40" i="3"/>
  <c r="G39" i="3"/>
  <c r="O136" i="3" l="1"/>
  <c r="O139" i="3" s="1"/>
  <c r="E139" i="3"/>
  <c r="O107" i="3"/>
  <c r="H81" i="3"/>
  <c r="G84" i="3"/>
  <c r="O71" i="3"/>
  <c r="H67" i="3"/>
  <c r="G70" i="3"/>
  <c r="H66" i="3"/>
  <c r="I67" i="3" s="1"/>
  <c r="H45" i="3"/>
  <c r="G48" i="3"/>
  <c r="H46" i="3"/>
  <c r="G49" i="3"/>
  <c r="O43" i="3"/>
  <c r="O15" i="3"/>
  <c r="G78" i="3"/>
  <c r="H74" i="3"/>
  <c r="G75" i="3"/>
  <c r="G77" i="3"/>
  <c r="G76" i="3"/>
  <c r="H73" i="3"/>
  <c r="F136" i="3"/>
  <c r="H24" i="3"/>
  <c r="H25" i="3"/>
  <c r="G27" i="3"/>
  <c r="G26" i="3"/>
  <c r="G28" i="3"/>
  <c r="G33" i="3"/>
  <c r="G35" i="3"/>
  <c r="H32" i="3"/>
  <c r="G34" i="3"/>
  <c r="H31" i="3"/>
  <c r="G19" i="3"/>
  <c r="G21" i="3"/>
  <c r="H18" i="3"/>
  <c r="H17" i="3"/>
  <c r="G20" i="3"/>
  <c r="G61" i="3"/>
  <c r="G63" i="3"/>
  <c r="H60" i="3"/>
  <c r="H59" i="3"/>
  <c r="G62" i="3"/>
  <c r="G127" i="3"/>
  <c r="G129" i="3"/>
  <c r="H126" i="3"/>
  <c r="H125" i="3"/>
  <c r="G128" i="3"/>
  <c r="G54" i="3"/>
  <c r="G56" i="3"/>
  <c r="H53" i="3"/>
  <c r="H52" i="3"/>
  <c r="G55" i="3"/>
  <c r="G104" i="3"/>
  <c r="G106" i="3"/>
  <c r="H103" i="3"/>
  <c r="H102" i="3"/>
  <c r="G105" i="3"/>
  <c r="H111" i="3"/>
  <c r="H113" i="3"/>
  <c r="I110" i="3"/>
  <c r="I109" i="3"/>
  <c r="H112" i="3"/>
  <c r="H49" i="3"/>
  <c r="I45" i="3"/>
  <c r="H48" i="3"/>
  <c r="I46" i="3"/>
  <c r="H47" i="3"/>
  <c r="G90" i="3"/>
  <c r="G92" i="3"/>
  <c r="H89" i="3"/>
  <c r="H88" i="3"/>
  <c r="G91" i="3"/>
  <c r="G14" i="3"/>
  <c r="H11" i="3"/>
  <c r="G13" i="3"/>
  <c r="H10" i="3"/>
  <c r="G12" i="3"/>
  <c r="G41" i="3"/>
  <c r="G40" i="3"/>
  <c r="H39" i="3"/>
  <c r="G42" i="3"/>
  <c r="H38" i="3"/>
  <c r="G97" i="3"/>
  <c r="G99" i="3"/>
  <c r="H96" i="3"/>
  <c r="H95" i="3"/>
  <c r="G98" i="3"/>
  <c r="H83" i="3"/>
  <c r="I82" i="3"/>
  <c r="I81" i="3"/>
  <c r="H84" i="3"/>
  <c r="H3" i="3"/>
  <c r="G6" i="3"/>
  <c r="G5" i="3"/>
  <c r="H4" i="3"/>
  <c r="H85" i="3" l="1"/>
  <c r="H68" i="3"/>
  <c r="H69" i="3"/>
  <c r="I66" i="3"/>
  <c r="H70" i="3"/>
  <c r="F139" i="3"/>
  <c r="H78" i="3"/>
  <c r="I74" i="3"/>
  <c r="H75" i="3"/>
  <c r="H76" i="3"/>
  <c r="H77" i="3"/>
  <c r="I73" i="3"/>
  <c r="G122" i="3"/>
  <c r="H26" i="3"/>
  <c r="H27" i="3"/>
  <c r="I24" i="3"/>
  <c r="H28" i="3"/>
  <c r="I25" i="3"/>
  <c r="H35" i="3"/>
  <c r="H33" i="3"/>
  <c r="I32" i="3"/>
  <c r="I31" i="3"/>
  <c r="H34" i="3"/>
  <c r="H6" i="3"/>
  <c r="I4" i="3"/>
  <c r="I3" i="3"/>
  <c r="H5" i="3"/>
  <c r="H92" i="3"/>
  <c r="I89" i="3"/>
  <c r="I88" i="3"/>
  <c r="H91" i="3"/>
  <c r="H90" i="3"/>
  <c r="I49" i="3"/>
  <c r="J46" i="3"/>
  <c r="I48" i="3"/>
  <c r="J45" i="3"/>
  <c r="I47" i="3"/>
  <c r="H106" i="3"/>
  <c r="I103" i="3"/>
  <c r="I102" i="3"/>
  <c r="H105" i="3"/>
  <c r="H104" i="3"/>
  <c r="H63" i="3"/>
  <c r="I60" i="3"/>
  <c r="I59" i="3"/>
  <c r="H62" i="3"/>
  <c r="H61" i="3"/>
  <c r="J81" i="3"/>
  <c r="I84" i="3"/>
  <c r="J82" i="3"/>
  <c r="I85" i="3"/>
  <c r="I83" i="3"/>
  <c r="H129" i="3"/>
  <c r="I126" i="3"/>
  <c r="I125" i="3"/>
  <c r="H128" i="3"/>
  <c r="H127" i="3"/>
  <c r="G136" i="3"/>
  <c r="I113" i="3"/>
  <c r="J110" i="3"/>
  <c r="J109" i="3"/>
  <c r="I112" i="3"/>
  <c r="I111" i="3"/>
  <c r="H42" i="3"/>
  <c r="H41" i="3"/>
  <c r="H40" i="3"/>
  <c r="I39" i="3"/>
  <c r="I38" i="3"/>
  <c r="H99" i="3"/>
  <c r="I96" i="3"/>
  <c r="I95" i="3"/>
  <c r="H98" i="3"/>
  <c r="H97" i="3"/>
  <c r="H14" i="3"/>
  <c r="I11" i="3"/>
  <c r="I10" i="3"/>
  <c r="H13" i="3"/>
  <c r="H12" i="3"/>
  <c r="H21" i="3"/>
  <c r="I18" i="3"/>
  <c r="H20" i="3"/>
  <c r="H19" i="3"/>
  <c r="I17" i="3"/>
  <c r="I70" i="3"/>
  <c r="J67" i="3"/>
  <c r="J66" i="3"/>
  <c r="I69" i="3"/>
  <c r="H56" i="3"/>
  <c r="I53" i="3"/>
  <c r="I52" i="3"/>
  <c r="H55" i="3"/>
  <c r="H54" i="3"/>
  <c r="I68" i="3" l="1"/>
  <c r="J73" i="3"/>
  <c r="I76" i="3"/>
  <c r="I78" i="3"/>
  <c r="I77" i="3"/>
  <c r="J74" i="3"/>
  <c r="I75" i="3"/>
  <c r="H122" i="3"/>
  <c r="H136" i="3"/>
  <c r="I27" i="3"/>
  <c r="I26" i="3"/>
  <c r="J25" i="3"/>
  <c r="J24" i="3"/>
  <c r="I28" i="3"/>
  <c r="I127" i="3"/>
  <c r="I129" i="3"/>
  <c r="J126" i="3"/>
  <c r="J125" i="3"/>
  <c r="I128" i="3"/>
  <c r="I5" i="3"/>
  <c r="J4" i="3"/>
  <c r="I6" i="3"/>
  <c r="J3" i="3"/>
  <c r="J111" i="3"/>
  <c r="J113" i="3"/>
  <c r="K110" i="3"/>
  <c r="K109" i="3"/>
  <c r="J112" i="3"/>
  <c r="I21" i="3"/>
  <c r="J18" i="3"/>
  <c r="I20" i="3"/>
  <c r="J17" i="3"/>
  <c r="I19" i="3"/>
  <c r="J10" i="3"/>
  <c r="I13" i="3"/>
  <c r="I12" i="3"/>
  <c r="J11" i="3"/>
  <c r="I14" i="3"/>
  <c r="J39" i="3"/>
  <c r="I40" i="3"/>
  <c r="J38" i="3"/>
  <c r="I42" i="3"/>
  <c r="I41" i="3"/>
  <c r="I90" i="3"/>
  <c r="I92" i="3"/>
  <c r="J89" i="3"/>
  <c r="J88" i="3"/>
  <c r="I91" i="3"/>
  <c r="I104" i="3"/>
  <c r="I106" i="3"/>
  <c r="J103" i="3"/>
  <c r="J102" i="3"/>
  <c r="I105" i="3"/>
  <c r="I61" i="3"/>
  <c r="I63" i="3"/>
  <c r="J60" i="3"/>
  <c r="J59" i="3"/>
  <c r="I62" i="3"/>
  <c r="J68" i="3"/>
  <c r="J70" i="3"/>
  <c r="K67" i="3"/>
  <c r="K66" i="3"/>
  <c r="J69" i="3"/>
  <c r="I33" i="3"/>
  <c r="I35" i="3"/>
  <c r="J32" i="3"/>
  <c r="J31" i="3"/>
  <c r="I34" i="3"/>
  <c r="I54" i="3"/>
  <c r="I56" i="3"/>
  <c r="J53" i="3"/>
  <c r="J52" i="3"/>
  <c r="I55" i="3"/>
  <c r="J48" i="3"/>
  <c r="K45" i="3"/>
  <c r="K46" i="3"/>
  <c r="J47" i="3"/>
  <c r="J49" i="3"/>
  <c r="J85" i="3"/>
  <c r="K82" i="3"/>
  <c r="K81" i="3"/>
  <c r="J84" i="3"/>
  <c r="J83" i="3"/>
  <c r="I97" i="3"/>
  <c r="I99" i="3"/>
  <c r="J96" i="3"/>
  <c r="J95" i="3"/>
  <c r="I98" i="3"/>
  <c r="G139" i="3"/>
  <c r="I136" i="3" l="1"/>
  <c r="H139" i="3"/>
  <c r="K25" i="3"/>
  <c r="J28" i="3"/>
  <c r="J27" i="3"/>
  <c r="J26" i="3"/>
  <c r="K24" i="3"/>
  <c r="I122" i="3"/>
  <c r="J75" i="3"/>
  <c r="J78" i="3"/>
  <c r="K73" i="3"/>
  <c r="J76" i="3"/>
  <c r="J77" i="3"/>
  <c r="K74" i="3"/>
  <c r="L66" i="3"/>
  <c r="K69" i="3"/>
  <c r="L67" i="3"/>
  <c r="K68" i="3"/>
  <c r="K70" i="3"/>
  <c r="K95" i="3"/>
  <c r="J98" i="3"/>
  <c r="J97" i="3"/>
  <c r="J99" i="3"/>
  <c r="K96" i="3"/>
  <c r="J5" i="3"/>
  <c r="K3" i="3"/>
  <c r="K4" i="3"/>
  <c r="J6" i="3"/>
  <c r="K125" i="3"/>
  <c r="J128" i="3"/>
  <c r="J127" i="3"/>
  <c r="J129" i="3"/>
  <c r="K126" i="3"/>
  <c r="J35" i="3"/>
  <c r="K32" i="3"/>
  <c r="K31" i="3"/>
  <c r="J34" i="3"/>
  <c r="J33" i="3"/>
  <c r="L109" i="3"/>
  <c r="K112" i="3"/>
  <c r="K113" i="3"/>
  <c r="L110" i="3"/>
  <c r="K111" i="3"/>
  <c r="K17" i="3"/>
  <c r="J20" i="3"/>
  <c r="J19" i="3"/>
  <c r="J21" i="3"/>
  <c r="K18" i="3"/>
  <c r="K84" i="3"/>
  <c r="K83" i="3"/>
  <c r="K85" i="3"/>
  <c r="L82" i="3"/>
  <c r="L81" i="3"/>
  <c r="K59" i="3"/>
  <c r="J62" i="3"/>
  <c r="J61" i="3"/>
  <c r="J63" i="3"/>
  <c r="K60" i="3"/>
  <c r="K10" i="3"/>
  <c r="J13" i="3"/>
  <c r="J12" i="3"/>
  <c r="K11" i="3"/>
  <c r="J14" i="3"/>
  <c r="K49" i="3"/>
  <c r="L45" i="3"/>
  <c r="K48" i="3"/>
  <c r="L46" i="3"/>
  <c r="K47" i="3"/>
  <c r="K102" i="3"/>
  <c r="J105" i="3"/>
  <c r="K103" i="3"/>
  <c r="J104" i="3"/>
  <c r="J106" i="3"/>
  <c r="K52" i="3"/>
  <c r="J55" i="3"/>
  <c r="J54" i="3"/>
  <c r="J56" i="3"/>
  <c r="K53" i="3"/>
  <c r="K88" i="3"/>
  <c r="J91" i="3"/>
  <c r="K89" i="3"/>
  <c r="J90" i="3"/>
  <c r="J92" i="3"/>
  <c r="J40" i="3"/>
  <c r="K39" i="3"/>
  <c r="K38" i="3"/>
  <c r="J41" i="3"/>
  <c r="J42" i="3"/>
  <c r="I139" i="3" l="1"/>
  <c r="J122" i="3"/>
  <c r="K27" i="3"/>
  <c r="K28" i="3"/>
  <c r="K26" i="3"/>
  <c r="L25" i="3"/>
  <c r="L24" i="3"/>
  <c r="J136" i="3"/>
  <c r="K77" i="3"/>
  <c r="K78" i="3"/>
  <c r="K76" i="3"/>
  <c r="K75" i="3"/>
  <c r="L74" i="3"/>
  <c r="L73" i="3"/>
  <c r="K56" i="3"/>
  <c r="L53" i="3"/>
  <c r="L52" i="3"/>
  <c r="K55" i="3"/>
  <c r="K54" i="3"/>
  <c r="K5" i="3"/>
  <c r="L4" i="3"/>
  <c r="L3" i="3"/>
  <c r="K6" i="3"/>
  <c r="K129" i="3"/>
  <c r="L126" i="3"/>
  <c r="L125" i="3"/>
  <c r="K128" i="3"/>
  <c r="K127" i="3"/>
  <c r="L48" i="3"/>
  <c r="L47" i="3"/>
  <c r="M46" i="3"/>
  <c r="M45" i="3"/>
  <c r="L49" i="3"/>
  <c r="K35" i="3"/>
  <c r="L32" i="3"/>
  <c r="L31" i="3"/>
  <c r="K34" i="3"/>
  <c r="K33" i="3"/>
  <c r="K63" i="3"/>
  <c r="L60" i="3"/>
  <c r="L59" i="3"/>
  <c r="K62" i="3"/>
  <c r="K61" i="3"/>
  <c r="L113" i="3"/>
  <c r="M110" i="3"/>
  <c r="M109" i="3"/>
  <c r="L112" i="3"/>
  <c r="L111" i="3"/>
  <c r="L70" i="3"/>
  <c r="M67" i="3"/>
  <c r="M66" i="3"/>
  <c r="L69" i="3"/>
  <c r="L68" i="3"/>
  <c r="L17" i="3"/>
  <c r="K20" i="3"/>
  <c r="K19" i="3"/>
  <c r="K21" i="3"/>
  <c r="L18" i="3"/>
  <c r="K41" i="3"/>
  <c r="L39" i="3"/>
  <c r="L38" i="3"/>
  <c r="K42" i="3"/>
  <c r="K40" i="3"/>
  <c r="K92" i="3"/>
  <c r="L89" i="3"/>
  <c r="L88" i="3"/>
  <c r="K91" i="3"/>
  <c r="K90" i="3"/>
  <c r="M81" i="3"/>
  <c r="L83" i="3"/>
  <c r="L85" i="3"/>
  <c r="M82" i="3"/>
  <c r="L84" i="3"/>
  <c r="K99" i="3"/>
  <c r="L96" i="3"/>
  <c r="L95" i="3"/>
  <c r="K98" i="3"/>
  <c r="K97" i="3"/>
  <c r="K106" i="3"/>
  <c r="L103" i="3"/>
  <c r="L102" i="3"/>
  <c r="K105" i="3"/>
  <c r="K104" i="3"/>
  <c r="K13" i="3"/>
  <c r="K14" i="3"/>
  <c r="L11" i="3"/>
  <c r="L10" i="3"/>
  <c r="K12" i="3"/>
  <c r="N110" i="3" l="1"/>
  <c r="O110" i="3" s="1"/>
  <c r="N109" i="3"/>
  <c r="N82" i="3"/>
  <c r="O82" i="3" s="1"/>
  <c r="N81" i="3"/>
  <c r="N67" i="3"/>
  <c r="O67" i="3" s="1"/>
  <c r="N66" i="3"/>
  <c r="N46" i="3"/>
  <c r="O46" i="3" s="1"/>
  <c r="N45" i="3"/>
  <c r="J139" i="3"/>
  <c r="L78" i="3"/>
  <c r="L75" i="3"/>
  <c r="L77" i="3"/>
  <c r="L76" i="3"/>
  <c r="M74" i="3"/>
  <c r="M73" i="3"/>
  <c r="L28" i="3"/>
  <c r="M25" i="3"/>
  <c r="L27" i="3"/>
  <c r="L26" i="3"/>
  <c r="M24" i="3"/>
  <c r="K122" i="3"/>
  <c r="K136" i="3"/>
  <c r="M47" i="3"/>
  <c r="M49" i="3"/>
  <c r="M48" i="3"/>
  <c r="L20" i="3"/>
  <c r="L19" i="3"/>
  <c r="L21" i="3"/>
  <c r="M18" i="3"/>
  <c r="M17" i="3"/>
  <c r="M112" i="3"/>
  <c r="M111" i="3"/>
  <c r="M113" i="3"/>
  <c r="M84" i="3"/>
  <c r="M83" i="3"/>
  <c r="M85" i="3"/>
  <c r="M39" i="3"/>
  <c r="L42" i="3"/>
  <c r="M38" i="3"/>
  <c r="L41" i="3"/>
  <c r="L40" i="3"/>
  <c r="L98" i="3"/>
  <c r="L97" i="3"/>
  <c r="M96" i="3"/>
  <c r="L99" i="3"/>
  <c r="M95" i="3"/>
  <c r="M31" i="3"/>
  <c r="L34" i="3"/>
  <c r="L33" i="3"/>
  <c r="L35" i="3"/>
  <c r="M32" i="3"/>
  <c r="L55" i="3"/>
  <c r="L54" i="3"/>
  <c r="M53" i="3"/>
  <c r="L56" i="3"/>
  <c r="M52" i="3"/>
  <c r="L12" i="3"/>
  <c r="L14" i="3"/>
  <c r="M11" i="3"/>
  <c r="L13" i="3"/>
  <c r="M10" i="3"/>
  <c r="L128" i="3"/>
  <c r="L127" i="3"/>
  <c r="M126" i="3"/>
  <c r="L129" i="3"/>
  <c r="M125" i="3"/>
  <c r="L105" i="3"/>
  <c r="L104" i="3"/>
  <c r="M102" i="3"/>
  <c r="L106" i="3"/>
  <c r="M103" i="3"/>
  <c r="L91" i="3"/>
  <c r="L90" i="3"/>
  <c r="M88" i="3"/>
  <c r="L92" i="3"/>
  <c r="M89" i="3"/>
  <c r="M4" i="3"/>
  <c r="L6" i="3"/>
  <c r="L5" i="3"/>
  <c r="M3" i="3"/>
  <c r="M69" i="3"/>
  <c r="M68" i="3"/>
  <c r="M70" i="3"/>
  <c r="L62" i="3"/>
  <c r="L61" i="3"/>
  <c r="M59" i="3"/>
  <c r="L63" i="3"/>
  <c r="M60" i="3"/>
  <c r="N111" i="3" l="1"/>
  <c r="O111" i="3" s="1"/>
  <c r="N113" i="3"/>
  <c r="O113" i="3" s="1"/>
  <c r="N112" i="3"/>
  <c r="O112" i="3" s="1"/>
  <c r="O109" i="3"/>
  <c r="N102" i="3"/>
  <c r="N103" i="3"/>
  <c r="O103" i="3" s="1"/>
  <c r="N95" i="3"/>
  <c r="N96" i="3"/>
  <c r="O96" i="3" s="1"/>
  <c r="N88" i="3"/>
  <c r="N89" i="3"/>
  <c r="O89" i="3" s="1"/>
  <c r="N85" i="3"/>
  <c r="O85" i="3" s="1"/>
  <c r="N84" i="3"/>
  <c r="O84" i="3" s="1"/>
  <c r="N83" i="3"/>
  <c r="O83" i="3" s="1"/>
  <c r="O81" i="3"/>
  <c r="N73" i="3"/>
  <c r="N74" i="3"/>
  <c r="O74" i="3" s="1"/>
  <c r="N69" i="3"/>
  <c r="O69" i="3" s="1"/>
  <c r="N70" i="3"/>
  <c r="O70" i="3" s="1"/>
  <c r="N68" i="3"/>
  <c r="O68" i="3" s="1"/>
  <c r="O66" i="3"/>
  <c r="N60" i="3"/>
  <c r="O60" i="3" s="1"/>
  <c r="N59" i="3"/>
  <c r="N53" i="3"/>
  <c r="O53" i="3" s="1"/>
  <c r="N52" i="3"/>
  <c r="N49" i="3"/>
  <c r="O49" i="3" s="1"/>
  <c r="N48" i="3"/>
  <c r="O48" i="3" s="1"/>
  <c r="N47" i="3"/>
  <c r="O47" i="3" s="1"/>
  <c r="O45" i="3"/>
  <c r="N39" i="3"/>
  <c r="O39" i="3" s="1"/>
  <c r="N38" i="3"/>
  <c r="N31" i="3"/>
  <c r="N32" i="3"/>
  <c r="O32" i="3" s="1"/>
  <c r="N25" i="3"/>
  <c r="O25" i="3" s="1"/>
  <c r="N24" i="3"/>
  <c r="N18" i="3"/>
  <c r="O18" i="3" s="1"/>
  <c r="N17" i="3"/>
  <c r="N11" i="3"/>
  <c r="O11" i="3" s="1"/>
  <c r="N10" i="3"/>
  <c r="N3" i="3"/>
  <c r="N4" i="3"/>
  <c r="O4" i="3" s="1"/>
  <c r="K139" i="3"/>
  <c r="M78" i="3"/>
  <c r="M75" i="3"/>
  <c r="M77" i="3"/>
  <c r="M76" i="3"/>
  <c r="M27" i="3"/>
  <c r="M26" i="3"/>
  <c r="M28" i="3"/>
  <c r="L122" i="3"/>
  <c r="L136" i="3"/>
  <c r="M6" i="3"/>
  <c r="M5" i="3"/>
  <c r="M54" i="3"/>
  <c r="M56" i="3"/>
  <c r="M55" i="3"/>
  <c r="M104" i="3"/>
  <c r="M106" i="3"/>
  <c r="M105" i="3"/>
  <c r="M97" i="3"/>
  <c r="M99" i="3"/>
  <c r="M98" i="3"/>
  <c r="M127" i="3"/>
  <c r="M129" i="3"/>
  <c r="M128" i="3"/>
  <c r="M12" i="3"/>
  <c r="M13" i="3"/>
  <c r="M14" i="3"/>
  <c r="M90" i="3"/>
  <c r="M92" i="3"/>
  <c r="M91" i="3"/>
  <c r="M61" i="3"/>
  <c r="M63" i="3"/>
  <c r="M62" i="3"/>
  <c r="M34" i="3"/>
  <c r="M33" i="3"/>
  <c r="M35" i="3"/>
  <c r="M42" i="3"/>
  <c r="M41" i="3"/>
  <c r="M40" i="3"/>
  <c r="M19" i="3"/>
  <c r="M21" i="3"/>
  <c r="M20" i="3"/>
  <c r="L139" i="3" l="1"/>
  <c r="N106" i="3"/>
  <c r="O106" i="3" s="1"/>
  <c r="N104" i="3"/>
  <c r="O104" i="3" s="1"/>
  <c r="N105" i="3"/>
  <c r="O105" i="3" s="1"/>
  <c r="O102" i="3"/>
  <c r="N98" i="3"/>
  <c r="O98" i="3" s="1"/>
  <c r="N97" i="3"/>
  <c r="O97" i="3" s="1"/>
  <c r="N99" i="3"/>
  <c r="O99" i="3" s="1"/>
  <c r="O95" i="3"/>
  <c r="N90" i="3"/>
  <c r="O90" i="3" s="1"/>
  <c r="N92" i="3"/>
  <c r="O92" i="3" s="1"/>
  <c r="N91" i="3"/>
  <c r="O91" i="3" s="1"/>
  <c r="O88" i="3"/>
  <c r="N77" i="3"/>
  <c r="O77" i="3" s="1"/>
  <c r="N78" i="3"/>
  <c r="O78" i="3" s="1"/>
  <c r="N75" i="3"/>
  <c r="O75" i="3" s="1"/>
  <c r="N76" i="3"/>
  <c r="O76" i="3" s="1"/>
  <c r="O73" i="3"/>
  <c r="N63" i="3"/>
  <c r="O63" i="3" s="1"/>
  <c r="N62" i="3"/>
  <c r="O62" i="3" s="1"/>
  <c r="N61" i="3"/>
  <c r="O61" i="3" s="1"/>
  <c r="O59" i="3"/>
  <c r="N55" i="3"/>
  <c r="O55" i="3" s="1"/>
  <c r="N54" i="3"/>
  <c r="O54" i="3" s="1"/>
  <c r="N56" i="3"/>
  <c r="O56" i="3" s="1"/>
  <c r="O52" i="3"/>
  <c r="N41" i="3"/>
  <c r="O41" i="3" s="1"/>
  <c r="N40" i="3"/>
  <c r="O40" i="3" s="1"/>
  <c r="N42" i="3"/>
  <c r="O42" i="3" s="1"/>
  <c r="O38" i="3"/>
  <c r="N35" i="3"/>
  <c r="O35" i="3" s="1"/>
  <c r="N34" i="3"/>
  <c r="O34" i="3" s="1"/>
  <c r="N33" i="3"/>
  <c r="O33" i="3" s="1"/>
  <c r="O31" i="3"/>
  <c r="N27" i="3"/>
  <c r="O27" i="3" s="1"/>
  <c r="N26" i="3"/>
  <c r="O26" i="3" s="1"/>
  <c r="N28" i="3"/>
  <c r="O28" i="3" s="1"/>
  <c r="O24" i="3"/>
  <c r="N20" i="3"/>
  <c r="O20" i="3" s="1"/>
  <c r="N19" i="3"/>
  <c r="O19" i="3" s="1"/>
  <c r="N21" i="3"/>
  <c r="O21" i="3" s="1"/>
  <c r="O17" i="3"/>
  <c r="N13" i="3"/>
  <c r="O13" i="3" s="1"/>
  <c r="N12" i="3"/>
  <c r="O12" i="3" s="1"/>
  <c r="N14" i="3"/>
  <c r="O14" i="3" s="1"/>
  <c r="O10" i="3"/>
  <c r="N6" i="3"/>
  <c r="O6" i="3" s="1"/>
  <c r="N5" i="3"/>
  <c r="O5" i="3" s="1"/>
  <c r="O3" i="3"/>
  <c r="M136" i="3"/>
  <c r="M122" i="3"/>
  <c r="M139" i="3" l="1"/>
</calcChain>
</file>

<file path=xl/sharedStrings.xml><?xml version="1.0" encoding="utf-8"?>
<sst xmlns="http://schemas.openxmlformats.org/spreadsheetml/2006/main" count="144" uniqueCount="43">
  <si>
    <t>suma</t>
  </si>
  <si>
    <t>Dodatkowe wynagrodzenie roczne (DWR)</t>
  </si>
  <si>
    <t>ZFŚS</t>
  </si>
  <si>
    <t>PPK</t>
  </si>
  <si>
    <t>FP</t>
  </si>
  <si>
    <t>Rodzaj kosztu</t>
  </si>
  <si>
    <t>Utworzenie stanowisk pracy</t>
  </si>
  <si>
    <t>Delegacja</t>
  </si>
  <si>
    <t>Paliwo</t>
  </si>
  <si>
    <t>Zakup samochodów</t>
  </si>
  <si>
    <t>Postępowania</t>
  </si>
  <si>
    <t>Wydatki bieżące</t>
  </si>
  <si>
    <t>SUMA</t>
  </si>
  <si>
    <t>Inflacja (CPI)</t>
  </si>
  <si>
    <t>Realna dynamika płac</t>
  </si>
  <si>
    <t>Nominalna dynamika płac</t>
  </si>
  <si>
    <t>część budżetowa
ilośc pracowników</t>
  </si>
  <si>
    <t>Składka na ubezpieczenia społeczne (ZUS) finansowane przez pracodawcę</t>
  </si>
  <si>
    <t>Przebudowa systemu teleinformatycznego</t>
  </si>
  <si>
    <t>Szkolenia</t>
  </si>
  <si>
    <t>Pobór i badanie próbek</t>
  </si>
  <si>
    <t>SUMA OGÓŁEM</t>
  </si>
  <si>
    <t>cz. 85 - wojewodowie
32 pracowników</t>
  </si>
  <si>
    <t>cz. 53 - UOKiK
1 pracownik</t>
  </si>
  <si>
    <t>FS (Fundusz Sprawiedliwości)</t>
  </si>
  <si>
    <t>WIIH Kujawsko-Pomorski</t>
  </si>
  <si>
    <t>WIIH Dolnośląski</t>
  </si>
  <si>
    <t>WIIH Zachodniopomorski</t>
  </si>
  <si>
    <t>WIIH Lubelski</t>
  </si>
  <si>
    <t>WIIH Lubuski</t>
  </si>
  <si>
    <t>WIIH Małopolski</t>
  </si>
  <si>
    <t>WIIH Mazowiecki</t>
  </si>
  <si>
    <t>WIIH Opolski</t>
  </si>
  <si>
    <t>WIIH Podpkarpacki</t>
  </si>
  <si>
    <t>WIIH Podlaski</t>
  </si>
  <si>
    <t>WIIH Pomorski</t>
  </si>
  <si>
    <t>WIIH Śląski</t>
  </si>
  <si>
    <t>WIIH Warmońsko-Mazurski</t>
  </si>
  <si>
    <t>WIIH Wielkopolski</t>
  </si>
  <si>
    <t>WIIH Łódzki</t>
  </si>
  <si>
    <t>FP + FS</t>
  </si>
  <si>
    <t>Wynagrodzenie zasadnicze</t>
  </si>
  <si>
    <t>WIIH Świętokrzyski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</si>
</sst>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"/>
    <numFmt numFmtId="165" formatCode="_-* #,##0_-;\-* #,##0_-;_-* &quot;-&quot;??_-;_-@_-"/>
    <numFmt numFmtId="166" formatCode="_-* #,##0.000_-;\-* #,##0.000_-;_-* &quot;-&quot;??_-;_-@_-"/>
  </numFmts>
  <fonts count="9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9"/>
      <color rgb="FF000000"/>
      <name val="Times New Roman"/>
      <family val="1"/>
      <charset val="238"/>
    </font>
    <font>
      <sz val="9"/>
      <color rgb="FFFFFFFF"/>
      <name val="Times New Roman"/>
      <family val="1"/>
      <charset val="238"/>
    </font>
    <font>
      <sz val="8"/>
      <color rgb="FF000000"/>
      <name val="Lato"/>
      <family val="2"/>
      <charset val="238"/>
    </font>
    <font>
      <b/>
      <sz val="9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9"/>
      <name val="Times New Roman"/>
      <family val="1"/>
      <charset val="238"/>
    </font>
    <font>
      <sz val="8"/>
      <color theme="1"/>
      <name val="Aptos Narrow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5B9BD5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medium">
        <color rgb="FF9BC2E6"/>
      </left>
      <right/>
      <top style="medium">
        <color rgb="FF9BC2E6"/>
      </top>
      <bottom style="medium">
        <color rgb="FF9BC2E6"/>
      </bottom>
      <diagonal/>
    </border>
    <border>
      <left/>
      <right/>
      <top style="medium">
        <color rgb="FF9BC2E6"/>
      </top>
      <bottom style="medium">
        <color rgb="FF9BC2E6"/>
      </bottom>
      <diagonal/>
    </border>
    <border>
      <left style="medium">
        <color rgb="FF9BC2E6"/>
      </left>
      <right/>
      <top/>
      <bottom style="medium">
        <color rgb="FF9BC2E6"/>
      </bottom>
      <diagonal/>
    </border>
    <border>
      <left/>
      <right/>
      <top/>
      <bottom style="medium">
        <color rgb="FF9BC2E6"/>
      </bottom>
      <diagonal/>
    </border>
    <border>
      <left style="medium">
        <color rgb="FF9BC2E6"/>
      </left>
      <right/>
      <top style="medium">
        <color rgb="FF9BC2E6"/>
      </top>
      <bottom/>
      <diagonal/>
    </border>
    <border>
      <left style="medium">
        <color rgb="FF9BC2E6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9BC2E6"/>
      </top>
      <bottom/>
      <diagonal/>
    </border>
    <border>
      <left/>
      <right/>
      <top style="medium">
        <color theme="3" tint="0.749961851863155"/>
      </top>
      <bottom style="medium">
        <color theme="3" tint="0.749961851863155"/>
      </bottom>
      <diagonal/>
    </border>
    <border>
      <left/>
      <right/>
      <top/>
      <bottom style="medium">
        <color theme="3" tint="0.749961851863155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4" fillId="0" borderId="7" xfId="0" applyFont="1" applyBorder="1" applyAlignment="1">
      <alignment horizontal="justify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3" fontId="2" fillId="0" borderId="0" xfId="0" applyNumberFormat="1" applyFont="1" applyAlignment="1">
      <alignment vertical="center" wrapText="1"/>
    </xf>
    <xf numFmtId="164" fontId="4" fillId="0" borderId="7" xfId="0" applyNumberFormat="1" applyFont="1" applyBorder="1" applyAlignment="1">
      <alignment horizontal="center" vertical="center" wrapText="1"/>
    </xf>
    <xf numFmtId="165" fontId="2" fillId="0" borderId="4" xfId="1" applyNumberFormat="1" applyFont="1" applyBorder="1" applyAlignment="1">
      <alignment vertical="center" wrapText="1"/>
    </xf>
    <xf numFmtId="165" fontId="2" fillId="3" borderId="4" xfId="1" applyNumberFormat="1" applyFont="1" applyFill="1" applyBorder="1" applyAlignment="1">
      <alignment vertical="center" wrapText="1"/>
    </xf>
    <xf numFmtId="165" fontId="2" fillId="3" borderId="4" xfId="1" applyNumberFormat="1" applyFont="1" applyFill="1" applyBorder="1" applyAlignment="1">
      <alignment horizontal="center" vertical="center" wrapText="1"/>
    </xf>
    <xf numFmtId="165" fontId="2" fillId="0" borderId="4" xfId="1" applyNumberFormat="1" applyFont="1" applyBorder="1" applyAlignment="1">
      <alignment horizontal="left" vertical="center" wrapText="1" indent="1"/>
    </xf>
    <xf numFmtId="165" fontId="2" fillId="0" borderId="4" xfId="1" applyNumberFormat="1" applyFont="1" applyBorder="1" applyAlignment="1">
      <alignment horizontal="center" vertical="center" wrapText="1"/>
    </xf>
    <xf numFmtId="0" fontId="5" fillId="4" borderId="4" xfId="0" applyFont="1" applyFill="1" applyBorder="1" applyAlignment="1">
      <alignment vertical="center" wrapText="1"/>
    </xf>
    <xf numFmtId="165" fontId="5" fillId="4" borderId="4" xfId="1" applyNumberFormat="1" applyFont="1" applyFill="1" applyBorder="1" applyAlignment="1">
      <alignment vertical="center" wrapText="1"/>
    </xf>
    <xf numFmtId="165" fontId="5" fillId="5" borderId="4" xfId="1" applyNumberFormat="1" applyFont="1" applyFill="1" applyBorder="1" applyAlignment="1">
      <alignment horizontal="left" vertical="center" wrapText="1" indent="1"/>
    </xf>
    <xf numFmtId="165" fontId="5" fillId="5" borderId="4" xfId="1" applyNumberFormat="1" applyFont="1" applyFill="1" applyBorder="1" applyAlignment="1">
      <alignment vertical="center" wrapText="1"/>
    </xf>
    <xf numFmtId="165" fontId="0" fillId="0" borderId="0" xfId="0" applyNumberFormat="1"/>
    <xf numFmtId="0" fontId="5" fillId="6" borderId="4" xfId="0" applyFont="1" applyFill="1" applyBorder="1" applyAlignment="1">
      <alignment vertical="center" wrapText="1"/>
    </xf>
    <xf numFmtId="165" fontId="5" fillId="6" borderId="4" xfId="1" applyNumberFormat="1" applyFont="1" applyFill="1" applyBorder="1" applyAlignment="1">
      <alignment vertical="center" wrapText="1"/>
    </xf>
    <xf numFmtId="1" fontId="0" fillId="0" borderId="0" xfId="0" applyNumberFormat="1"/>
    <xf numFmtId="165" fontId="2" fillId="7" borderId="4" xfId="1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165" fontId="2" fillId="0" borderId="4" xfId="1" applyNumberFormat="1" applyFont="1" applyFill="1" applyBorder="1" applyAlignment="1">
      <alignment vertical="center" wrapText="1"/>
    </xf>
    <xf numFmtId="165" fontId="2" fillId="0" borderId="4" xfId="1" applyNumberFormat="1" applyFont="1" applyFill="1" applyBorder="1" applyAlignment="1">
      <alignment horizontal="center" vertical="center" wrapText="1"/>
    </xf>
    <xf numFmtId="165" fontId="2" fillId="0" borderId="0" xfId="1" applyNumberFormat="1" applyFont="1" applyBorder="1" applyAlignment="1">
      <alignment horizontal="center" vertical="center" wrapText="1"/>
    </xf>
    <xf numFmtId="165" fontId="2" fillId="0" borderId="0" xfId="1" applyNumberFormat="1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10" fontId="6" fillId="0" borderId="4" xfId="2" applyNumberFormat="1" applyFont="1" applyBorder="1" applyAlignment="1">
      <alignment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0" fontId="2" fillId="0" borderId="4" xfId="0" applyNumberFormat="1" applyFont="1" applyBorder="1" applyAlignment="1">
      <alignment vertical="center" wrapText="1"/>
    </xf>
    <xf numFmtId="9" fontId="2" fillId="0" borderId="4" xfId="2" applyFont="1" applyBorder="1" applyAlignment="1">
      <alignment vertical="center" wrapText="1"/>
    </xf>
    <xf numFmtId="166" fontId="8" fillId="0" borderId="0" xfId="1" applyNumberFormat="1" applyFont="1" applyAlignment="1">
      <alignment horizontal="right" vertical="center"/>
    </xf>
    <xf numFmtId="165" fontId="5" fillId="9" borderId="4" xfId="1" applyNumberFormat="1" applyFont="1" applyFill="1" applyBorder="1" applyAlignment="1">
      <alignment vertical="center" wrapText="1"/>
    </xf>
    <xf numFmtId="165" fontId="2" fillId="3" borderId="4" xfId="1" applyNumberFormat="1" applyFont="1" applyFill="1" applyBorder="1" applyAlignment="1">
      <alignment horizontal="right" vertical="center" wrapText="1"/>
    </xf>
    <xf numFmtId="165" fontId="2" fillId="0" borderId="4" xfId="1" applyNumberFormat="1" applyFont="1" applyBorder="1" applyAlignment="1">
      <alignment horizontal="right" vertical="center" wrapText="1"/>
    </xf>
    <xf numFmtId="165" fontId="2" fillId="0" borderId="4" xfId="1" applyNumberFormat="1" applyFont="1" applyBorder="1" applyAlignment="1">
      <alignment horizontal="right" vertical="center" wrapText="1" indent="1"/>
    </xf>
    <xf numFmtId="0" fontId="0" fillId="9" borderId="0" xfId="0" applyFill="1"/>
    <xf numFmtId="0" fontId="7" fillId="8" borderId="4" xfId="0" applyFont="1" applyFill="1" applyBorder="1" applyAlignment="1">
      <alignment horizontal="center" vertical="center" wrapText="1"/>
    </xf>
    <xf numFmtId="165" fontId="5" fillId="8" borderId="4" xfId="1" applyNumberFormat="1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0" xfId="0" applyFont="1" applyFill="1" applyAlignment="1">
      <alignment horizontal="center" vertical="center" wrapText="1"/>
    </xf>
    <xf numFmtId="165" fontId="5" fillId="4" borderId="0" xfId="1" applyNumberFormat="1" applyFont="1" applyFill="1" applyBorder="1" applyAlignment="1">
      <alignment vertical="center" wrapText="1"/>
    </xf>
    <xf numFmtId="165" fontId="5" fillId="6" borderId="0" xfId="1" applyNumberFormat="1" applyFont="1" applyFill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8" borderId="10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wrapText="1"/>
    </xf>
    <xf numFmtId="0" fontId="7" fillId="8" borderId="2" xfId="0" applyFont="1" applyFill="1" applyBorder="1" applyAlignment="1">
      <alignment horizontal="center" vertical="center" wrapText="1"/>
    </xf>
    <xf numFmtId="165" fontId="5" fillId="8" borderId="2" xfId="1" applyNumberFormat="1" applyFont="1" applyFill="1" applyBorder="1" applyAlignment="1">
      <alignment horizontal="center" vertical="center" wrapText="1"/>
    </xf>
  </cellXfs>
  <cellStyles count="3">
    <cellStyle name="Dziesiętny" xfId="1" builtinId="3"/>
    <cellStyle name="Normalny" xfId="0" builtinId="0"/>
    <cellStyle name="Procentowy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47D0C-10F4-4F36-927A-5B4059507AB4}">
  <dimension ref="A1:S158"/>
  <sheetViews>
    <sheetView tabSelected="1" topLeftCell="A138" workbookViewId="0">
      <selection activeCell="B144" sqref="B144"/>
    </sheetView>
  </sheetViews>
  <sheetFormatPr defaultRowHeight="15" x14ac:dyDescent="0.25"/>
  <cols>
    <col min="1" max="1" width="25.28515625" customWidth="1"/>
    <col min="2" max="2" width="34.85546875" customWidth="1"/>
    <col min="3" max="3" width="6.28515625" customWidth="1"/>
    <col min="4" max="14" width="10.7109375" customWidth="1"/>
    <col min="15" max="15" width="12.7109375" customWidth="1"/>
    <col min="16" max="16" width="12.28515625" customWidth="1"/>
  </cols>
  <sheetData>
    <row r="1" spans="1:15" ht="24.75" thickBot="1" x14ac:dyDescent="0.3">
      <c r="A1" s="1" t="s">
        <v>16</v>
      </c>
      <c r="B1" s="2" t="s">
        <v>5</v>
      </c>
      <c r="C1" s="2"/>
      <c r="D1" s="3">
        <v>2025</v>
      </c>
      <c r="E1" s="3">
        <v>2026</v>
      </c>
      <c r="F1" s="3">
        <v>2027</v>
      </c>
      <c r="G1" s="3">
        <v>2028</v>
      </c>
      <c r="H1" s="3">
        <v>2029</v>
      </c>
      <c r="I1" s="3">
        <v>2030</v>
      </c>
      <c r="J1" s="3">
        <v>2031</v>
      </c>
      <c r="K1" s="3">
        <v>2032</v>
      </c>
      <c r="L1" s="3">
        <v>2033</v>
      </c>
      <c r="M1" s="3">
        <v>2034</v>
      </c>
      <c r="N1" s="3">
        <v>2035</v>
      </c>
      <c r="O1" s="3" t="s">
        <v>0</v>
      </c>
    </row>
    <row r="2" spans="1:15" ht="26.25" customHeight="1" thickBot="1" x14ac:dyDescent="0.3">
      <c r="A2" s="26"/>
      <c r="B2" s="57" t="s">
        <v>27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46"/>
      <c r="O2" s="27"/>
    </row>
    <row r="3" spans="1:15" ht="24" customHeight="1" thickBot="1" x14ac:dyDescent="0.3">
      <c r="A3" s="52" t="s">
        <v>22</v>
      </c>
      <c r="B3" s="5" t="s">
        <v>41</v>
      </c>
      <c r="C3" s="5"/>
      <c r="D3" s="15">
        <v>0</v>
      </c>
      <c r="E3" s="15">
        <v>196728.13439999998</v>
      </c>
      <c r="F3" s="15">
        <f t="shared" ref="F3:L3" si="0">E3*F143/100</f>
        <v>208138.36619519998</v>
      </c>
      <c r="G3" s="15">
        <f t="shared" si="0"/>
        <v>219169.6996035456</v>
      </c>
      <c r="H3" s="15">
        <f t="shared" si="0"/>
        <v>230785.69368253351</v>
      </c>
      <c r="I3" s="15">
        <f t="shared" si="0"/>
        <v>242786.54975402527</v>
      </c>
      <c r="J3" s="15">
        <f t="shared" si="0"/>
        <v>255411.45034123457</v>
      </c>
      <c r="K3" s="15">
        <f t="shared" si="0"/>
        <v>268437.43430863752</v>
      </c>
      <c r="L3" s="15">
        <f t="shared" si="0"/>
        <v>281859.30602406937</v>
      </c>
      <c r="M3" s="15">
        <f>L3*M143/100</f>
        <v>295952.27132527286</v>
      </c>
      <c r="N3" s="15">
        <f>M3*N143/100</f>
        <v>310749.88489153649</v>
      </c>
      <c r="O3" s="19">
        <f t="shared" ref="O3:O8" si="1">SUM(D3:N3)</f>
        <v>2510018.7905260553</v>
      </c>
    </row>
    <row r="4" spans="1:15" ht="24" customHeight="1" thickBot="1" x14ac:dyDescent="0.3">
      <c r="A4" s="53"/>
      <c r="B4" s="5" t="s">
        <v>1</v>
      </c>
      <c r="C4" s="35">
        <v>8.5000000000000006E-2</v>
      </c>
      <c r="D4" s="15">
        <v>0</v>
      </c>
      <c r="E4" s="29">
        <v>15730.848</v>
      </c>
      <c r="F4" s="29">
        <f t="shared" ref="F4:L4" si="2">$C$4*E3</f>
        <v>16721.891424000001</v>
      </c>
      <c r="G4" s="29">
        <f t="shared" si="2"/>
        <v>17691.761126591999</v>
      </c>
      <c r="H4" s="29">
        <f t="shared" si="2"/>
        <v>18629.424466301378</v>
      </c>
      <c r="I4" s="29">
        <f t="shared" si="2"/>
        <v>19616.78396301535</v>
      </c>
      <c r="J4" s="29">
        <f t="shared" si="2"/>
        <v>20636.856729092149</v>
      </c>
      <c r="K4" s="29">
        <f t="shared" si="2"/>
        <v>21709.973279004938</v>
      </c>
      <c r="L4" s="29">
        <f t="shared" si="2"/>
        <v>22817.181916234189</v>
      </c>
      <c r="M4" s="29">
        <f>$C$4*L3</f>
        <v>23958.041012045898</v>
      </c>
      <c r="N4" s="29">
        <f>$C$4*M3</f>
        <v>25155.943062648195</v>
      </c>
      <c r="O4" s="19">
        <f t="shared" si="1"/>
        <v>202668.70497893411</v>
      </c>
    </row>
    <row r="5" spans="1:15" ht="24" customHeight="1" thickBot="1" x14ac:dyDescent="0.3">
      <c r="A5" s="53"/>
      <c r="B5" s="5" t="s">
        <v>17</v>
      </c>
      <c r="C5" s="35">
        <v>0.1719</v>
      </c>
      <c r="D5" s="15">
        <v>0</v>
      </c>
      <c r="E5" s="12">
        <v>33817.566303359999</v>
      </c>
      <c r="F5" s="12">
        <f t="shared" ref="F5:N5" si="3">$C$5*F3</f>
        <v>35778.985148954875</v>
      </c>
      <c r="G5" s="12">
        <f t="shared" si="3"/>
        <v>37675.271361849489</v>
      </c>
      <c r="H5" s="12">
        <f t="shared" si="3"/>
        <v>39672.060744027513</v>
      </c>
      <c r="I5" s="12">
        <f t="shared" si="3"/>
        <v>41735.007902716941</v>
      </c>
      <c r="J5" s="12">
        <f t="shared" si="3"/>
        <v>43905.228313658219</v>
      </c>
      <c r="K5" s="12">
        <f t="shared" si="3"/>
        <v>46144.394957654789</v>
      </c>
      <c r="L5" s="12">
        <f t="shared" si="3"/>
        <v>48451.614705537526</v>
      </c>
      <c r="M5" s="12">
        <f t="shared" si="3"/>
        <v>50874.195440814401</v>
      </c>
      <c r="N5" s="12">
        <f t="shared" si="3"/>
        <v>53417.905212855119</v>
      </c>
      <c r="O5" s="19">
        <f t="shared" si="1"/>
        <v>431472.23009142891</v>
      </c>
    </row>
    <row r="6" spans="1:15" ht="24" customHeight="1" thickBot="1" x14ac:dyDescent="0.3">
      <c r="A6" s="53"/>
      <c r="B6" s="5" t="s">
        <v>40</v>
      </c>
      <c r="C6" s="35">
        <v>2.4500000000000001E-2</v>
      </c>
      <c r="D6" s="15">
        <v>0</v>
      </c>
      <c r="E6" s="28">
        <v>4819.8392927999994</v>
      </c>
      <c r="F6" s="28">
        <f t="shared" ref="F6:N6" si="4">$C$6*F3</f>
        <v>5099.3899717823997</v>
      </c>
      <c r="G6" s="28">
        <f t="shared" si="4"/>
        <v>5369.6576402868677</v>
      </c>
      <c r="H6" s="28">
        <f t="shared" si="4"/>
        <v>5654.2494952220713</v>
      </c>
      <c r="I6" s="28">
        <f t="shared" si="4"/>
        <v>5948.2704689736192</v>
      </c>
      <c r="J6" s="28">
        <f t="shared" si="4"/>
        <v>6257.5805333602475</v>
      </c>
      <c r="K6" s="28">
        <f t="shared" si="4"/>
        <v>6576.7171405616191</v>
      </c>
      <c r="L6" s="28">
        <f t="shared" si="4"/>
        <v>6905.5529975896998</v>
      </c>
      <c r="M6" s="28">
        <f t="shared" si="4"/>
        <v>7250.8306474691854</v>
      </c>
      <c r="N6" s="28">
        <f t="shared" si="4"/>
        <v>7613.3721798426441</v>
      </c>
      <c r="O6" s="19">
        <f t="shared" si="1"/>
        <v>61495.46036788835</v>
      </c>
    </row>
    <row r="7" spans="1:15" ht="24" customHeight="1" thickBot="1" x14ac:dyDescent="0.3">
      <c r="A7" s="53"/>
      <c r="B7" s="5" t="s">
        <v>3</v>
      </c>
      <c r="C7" s="35">
        <v>1.4999999999999999E-2</v>
      </c>
      <c r="D7" s="15">
        <v>0</v>
      </c>
      <c r="E7" s="29">
        <v>3186.89</v>
      </c>
      <c r="F7" s="29">
        <v>3371.7296200000001</v>
      </c>
      <c r="G7" s="29">
        <v>3550.4312898600001</v>
      </c>
      <c r="H7" s="29">
        <v>3738.6041482225801</v>
      </c>
      <c r="I7" s="29">
        <v>3933.0115639301539</v>
      </c>
      <c r="J7" s="29">
        <v>4137.5281652545218</v>
      </c>
      <c r="K7" s="29">
        <v>4348.5421016825021</v>
      </c>
      <c r="L7" s="29">
        <v>4565.9692067666274</v>
      </c>
      <c r="M7" s="29">
        <v>4794.2676671049585</v>
      </c>
      <c r="N7" s="29">
        <v>4794.2676671049585</v>
      </c>
      <c r="O7" s="19">
        <f t="shared" si="1"/>
        <v>40421.241429926296</v>
      </c>
    </row>
    <row r="8" spans="1:15" ht="24" customHeight="1" thickBot="1" x14ac:dyDescent="0.3">
      <c r="A8" s="53"/>
      <c r="B8" s="5" t="s">
        <v>2</v>
      </c>
      <c r="C8" s="5"/>
      <c r="D8" s="15">
        <v>0</v>
      </c>
      <c r="E8" s="16">
        <v>5749.7669999999998</v>
      </c>
      <c r="F8" s="16">
        <f t="shared" ref="F8:L8" si="5">E8*F143/100</f>
        <v>6083.2534859999987</v>
      </c>
      <c r="G8" s="16">
        <f t="shared" si="5"/>
        <v>6405.6659207579978</v>
      </c>
      <c r="H8" s="16">
        <f t="shared" si="5"/>
        <v>6745.1662145581713</v>
      </c>
      <c r="I8" s="16">
        <f t="shared" si="5"/>
        <v>7095.9148577151964</v>
      </c>
      <c r="J8" s="16">
        <f t="shared" si="5"/>
        <v>7464.9024303163869</v>
      </c>
      <c r="K8" s="16">
        <f t="shared" si="5"/>
        <v>7845.6124542625221</v>
      </c>
      <c r="L8" s="16">
        <f t="shared" si="5"/>
        <v>8237.893076975648</v>
      </c>
      <c r="M8" s="16">
        <f>L8*M143/100</f>
        <v>8649.7877308244297</v>
      </c>
      <c r="N8" s="16">
        <f>M8*N143/100</f>
        <v>9082.2771173656511</v>
      </c>
      <c r="O8" s="19">
        <f t="shared" si="1"/>
        <v>73360.240288775996</v>
      </c>
    </row>
    <row r="9" spans="1:15" ht="24" customHeight="1" thickBot="1" x14ac:dyDescent="0.3">
      <c r="A9" s="53"/>
      <c r="B9" s="58" t="s">
        <v>26</v>
      </c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47"/>
      <c r="O9" s="19"/>
    </row>
    <row r="10" spans="1:15" ht="24" customHeight="1" thickBot="1" x14ac:dyDescent="0.3">
      <c r="A10" s="53"/>
      <c r="B10" s="5" t="s">
        <v>41</v>
      </c>
      <c r="C10" s="5"/>
      <c r="D10" s="15">
        <v>0</v>
      </c>
      <c r="E10" s="16">
        <v>216852</v>
      </c>
      <c r="F10" s="16">
        <f t="shared" ref="F10:L10" si="6">E10*F143/100</f>
        <v>229429.41599999997</v>
      </c>
      <c r="G10" s="16">
        <f t="shared" si="6"/>
        <v>241589.17504799995</v>
      </c>
      <c r="H10" s="16">
        <f t="shared" si="6"/>
        <v>254393.40132554393</v>
      </c>
      <c r="I10" s="16">
        <f t="shared" si="6"/>
        <v>267621.85819447221</v>
      </c>
      <c r="J10" s="16">
        <f t="shared" si="6"/>
        <v>281538.19482058479</v>
      </c>
      <c r="K10" s="16">
        <f t="shared" si="6"/>
        <v>295896.64275643462</v>
      </c>
      <c r="L10" s="16">
        <f t="shared" si="6"/>
        <v>310691.47489425639</v>
      </c>
      <c r="M10" s="16">
        <f>L10*M143/100</f>
        <v>326226.04863896919</v>
      </c>
      <c r="N10" s="16">
        <f>M10*N143/100</f>
        <v>342537.35107091762</v>
      </c>
      <c r="O10" s="19">
        <f t="shared" ref="O10:O15" si="7">SUM(D10:N10)</f>
        <v>2766775.5627491786</v>
      </c>
    </row>
    <row r="11" spans="1:15" ht="24" customHeight="1" thickBot="1" x14ac:dyDescent="0.3">
      <c r="A11" s="53"/>
      <c r="B11" s="5" t="s">
        <v>1</v>
      </c>
      <c r="C11" s="35">
        <v>8.5000000000000006E-2</v>
      </c>
      <c r="D11" s="15">
        <v>0</v>
      </c>
      <c r="E11" s="29">
        <v>17340</v>
      </c>
      <c r="F11" s="29">
        <f t="shared" ref="F11:L11" si="8">$C11*E10</f>
        <v>18432.420000000002</v>
      </c>
      <c r="G11" s="29">
        <f t="shared" si="8"/>
        <v>19501.500359999998</v>
      </c>
      <c r="H11" s="29">
        <f t="shared" si="8"/>
        <v>20535.079879079996</v>
      </c>
      <c r="I11" s="29">
        <f t="shared" si="8"/>
        <v>21623.439112671236</v>
      </c>
      <c r="J11" s="29">
        <f t="shared" si="8"/>
        <v>22747.857946530141</v>
      </c>
      <c r="K11" s="29">
        <f t="shared" si="8"/>
        <v>23930.74655974971</v>
      </c>
      <c r="L11" s="29">
        <f t="shared" si="8"/>
        <v>25151.214634296946</v>
      </c>
      <c r="M11" s="29">
        <f>$C11*L10</f>
        <v>26408.775366011796</v>
      </c>
      <c r="N11" s="29">
        <f>$C11*M10</f>
        <v>27729.214134312384</v>
      </c>
      <c r="O11" s="19">
        <f t="shared" si="7"/>
        <v>223400.24799265224</v>
      </c>
    </row>
    <row r="12" spans="1:15" ht="24" customHeight="1" thickBot="1" x14ac:dyDescent="0.3">
      <c r="A12" s="53"/>
      <c r="B12" s="5" t="s">
        <v>17</v>
      </c>
      <c r="C12" s="35">
        <v>0.1719</v>
      </c>
      <c r="D12" s="15">
        <v>0</v>
      </c>
      <c r="E12" s="12">
        <v>37276.858800000002</v>
      </c>
      <c r="F12" s="12">
        <f t="shared" ref="F12:N12" si="9">$C12*F10</f>
        <v>39438.916610399996</v>
      </c>
      <c r="G12" s="12">
        <f t="shared" si="9"/>
        <v>41529.179190751187</v>
      </c>
      <c r="H12" s="12">
        <f t="shared" si="9"/>
        <v>43730.225687860999</v>
      </c>
      <c r="I12" s="12">
        <f t="shared" si="9"/>
        <v>46004.197423629776</v>
      </c>
      <c r="J12" s="12">
        <f t="shared" si="9"/>
        <v>48396.415689658526</v>
      </c>
      <c r="K12" s="12">
        <f t="shared" si="9"/>
        <v>50864.632889831111</v>
      </c>
      <c r="L12" s="12">
        <f t="shared" si="9"/>
        <v>53407.864534322674</v>
      </c>
      <c r="M12" s="12">
        <f t="shared" si="9"/>
        <v>56078.257761038803</v>
      </c>
      <c r="N12" s="12">
        <f t="shared" si="9"/>
        <v>58882.170649090738</v>
      </c>
      <c r="O12" s="19">
        <f t="shared" si="7"/>
        <v>475608.7192365838</v>
      </c>
    </row>
    <row r="13" spans="1:15" ht="24" customHeight="1" thickBot="1" x14ac:dyDescent="0.3">
      <c r="A13" s="53"/>
      <c r="B13" s="5" t="s">
        <v>40</v>
      </c>
      <c r="C13" s="35">
        <v>2.4500000000000001E-2</v>
      </c>
      <c r="D13" s="15">
        <v>0</v>
      </c>
      <c r="E13" s="12">
        <v>5312.8739999999998</v>
      </c>
      <c r="F13" s="12">
        <f t="shared" ref="F13:N13" si="10">$C13*F10</f>
        <v>5621.0206919999991</v>
      </c>
      <c r="G13" s="12">
        <f t="shared" si="10"/>
        <v>5918.9347886759988</v>
      </c>
      <c r="H13" s="12">
        <f t="shared" si="10"/>
        <v>6232.6383324758262</v>
      </c>
      <c r="I13" s="12">
        <f t="shared" si="10"/>
        <v>6556.7355257645695</v>
      </c>
      <c r="J13" s="12">
        <f t="shared" si="10"/>
        <v>6897.6857731043274</v>
      </c>
      <c r="K13" s="12">
        <f t="shared" si="10"/>
        <v>7249.4677475326489</v>
      </c>
      <c r="L13" s="12">
        <f t="shared" si="10"/>
        <v>7611.9411349092816</v>
      </c>
      <c r="M13" s="12">
        <f t="shared" si="10"/>
        <v>7992.5381916547458</v>
      </c>
      <c r="N13" s="12">
        <f t="shared" si="10"/>
        <v>8392.1651012374823</v>
      </c>
      <c r="O13" s="19">
        <f t="shared" si="7"/>
        <v>67786.001287354884</v>
      </c>
    </row>
    <row r="14" spans="1:15" ht="24" customHeight="1" thickBot="1" x14ac:dyDescent="0.3">
      <c r="A14" s="53"/>
      <c r="B14" s="5" t="s">
        <v>3</v>
      </c>
      <c r="C14" s="35">
        <v>1.4999999999999999E-2</v>
      </c>
      <c r="D14" s="15">
        <v>0</v>
      </c>
      <c r="E14" s="12">
        <v>3252.7799999999997</v>
      </c>
      <c r="F14" s="12">
        <f t="shared" ref="F14:N14" si="11">$C14*F10</f>
        <v>3441.4412399999992</v>
      </c>
      <c r="G14" s="12">
        <f t="shared" si="11"/>
        <v>3623.8376257199989</v>
      </c>
      <c r="H14" s="12">
        <f t="shared" si="11"/>
        <v>3815.9010198831588</v>
      </c>
      <c r="I14" s="12">
        <f t="shared" si="11"/>
        <v>4014.3278729170829</v>
      </c>
      <c r="J14" s="12">
        <f t="shared" si="11"/>
        <v>4223.0729223087719</v>
      </c>
      <c r="K14" s="12">
        <f t="shared" si="11"/>
        <v>4438.4496413465195</v>
      </c>
      <c r="L14" s="12">
        <f t="shared" si="11"/>
        <v>4660.3721234138457</v>
      </c>
      <c r="M14" s="12">
        <f t="shared" si="11"/>
        <v>4893.3907295845374</v>
      </c>
      <c r="N14" s="12">
        <f t="shared" si="11"/>
        <v>5138.0602660637642</v>
      </c>
      <c r="O14" s="19">
        <f t="shared" si="7"/>
        <v>41501.633441237682</v>
      </c>
    </row>
    <row r="15" spans="1:15" ht="24" customHeight="1" thickBot="1" x14ac:dyDescent="0.3">
      <c r="A15" s="53"/>
      <c r="B15" s="5" t="s">
        <v>2</v>
      </c>
      <c r="C15" s="5"/>
      <c r="D15" s="15">
        <v>0</v>
      </c>
      <c r="E15" s="16">
        <v>2569.4410799999996</v>
      </c>
      <c r="F15" s="16">
        <f t="shared" ref="F15:L15" si="12">E15*F$143/100</f>
        <v>2718.4686626399994</v>
      </c>
      <c r="G15" s="16">
        <f t="shared" si="12"/>
        <v>2862.5475017599192</v>
      </c>
      <c r="H15" s="16">
        <f t="shared" si="12"/>
        <v>3014.2625193531949</v>
      </c>
      <c r="I15" s="16">
        <f t="shared" si="12"/>
        <v>3171.0041703595612</v>
      </c>
      <c r="J15" s="16">
        <f t="shared" si="12"/>
        <v>3335.8963872182585</v>
      </c>
      <c r="K15" s="16">
        <f t="shared" si="12"/>
        <v>3506.0271029663895</v>
      </c>
      <c r="L15" s="16">
        <f t="shared" si="12"/>
        <v>3681.3284581147086</v>
      </c>
      <c r="M15" s="16">
        <f>L15*M$143/100</f>
        <v>3865.3948810204438</v>
      </c>
      <c r="N15" s="16">
        <f>M15*N$143/100</f>
        <v>4058.6646250714657</v>
      </c>
      <c r="O15" s="19">
        <f t="shared" si="7"/>
        <v>32783.035388503937</v>
      </c>
    </row>
    <row r="16" spans="1:15" ht="24" customHeight="1" thickBot="1" x14ac:dyDescent="0.3">
      <c r="A16" s="53"/>
      <c r="B16" s="56" t="s">
        <v>25</v>
      </c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48"/>
      <c r="O16" s="19"/>
    </row>
    <row r="17" spans="1:15" ht="24" customHeight="1" thickBot="1" x14ac:dyDescent="0.3">
      <c r="A17" s="53"/>
      <c r="B17" s="5" t="s">
        <v>41</v>
      </c>
      <c r="C17" s="5"/>
      <c r="D17" s="15">
        <v>0</v>
      </c>
      <c r="E17" s="16">
        <v>197930.6</v>
      </c>
      <c r="F17" s="16">
        <f t="shared" ref="F17:L17" si="13">E17*F$143/100</f>
        <v>209410.5748</v>
      </c>
      <c r="G17" s="16">
        <f t="shared" si="13"/>
        <v>220509.3352644</v>
      </c>
      <c r="H17" s="16">
        <f t="shared" si="13"/>
        <v>232196.33003341322</v>
      </c>
      <c r="I17" s="16">
        <f t="shared" si="13"/>
        <v>244270.53919515072</v>
      </c>
      <c r="J17" s="16">
        <f t="shared" si="13"/>
        <v>256972.60723329856</v>
      </c>
      <c r="K17" s="16">
        <f t="shared" si="13"/>
        <v>270078.21020219679</v>
      </c>
      <c r="L17" s="16">
        <f t="shared" si="13"/>
        <v>283582.12071230658</v>
      </c>
      <c r="M17" s="16">
        <f>L17*M$143/100</f>
        <v>297761.2267479219</v>
      </c>
      <c r="N17" s="16">
        <f>M17*N$143/100</f>
        <v>312649.288085318</v>
      </c>
      <c r="O17" s="19">
        <f t="shared" ref="O17:O22" si="14">SUM(D17:N17)</f>
        <v>2525360.8322740057</v>
      </c>
    </row>
    <row r="18" spans="1:15" ht="24" customHeight="1" thickBot="1" x14ac:dyDescent="0.3">
      <c r="A18" s="53"/>
      <c r="B18" s="5" t="s">
        <v>1</v>
      </c>
      <c r="C18" s="35">
        <v>8.5000000000000006E-2</v>
      </c>
      <c r="D18" s="15">
        <v>0</v>
      </c>
      <c r="E18" s="29">
        <v>15827.000000000002</v>
      </c>
      <c r="F18" s="29">
        <f t="shared" ref="F18:L18" si="15">$C18*E17</f>
        <v>16824.101000000002</v>
      </c>
      <c r="G18" s="29">
        <f t="shared" si="15"/>
        <v>17799.898858</v>
      </c>
      <c r="H18" s="29">
        <f t="shared" si="15"/>
        <v>18743.293497474002</v>
      </c>
      <c r="I18" s="29">
        <f t="shared" si="15"/>
        <v>19736.688052840127</v>
      </c>
      <c r="J18" s="29">
        <f t="shared" si="15"/>
        <v>20762.995831587814</v>
      </c>
      <c r="K18" s="29">
        <f t="shared" si="15"/>
        <v>21842.671614830379</v>
      </c>
      <c r="L18" s="29">
        <f t="shared" si="15"/>
        <v>22956.64786718673</v>
      </c>
      <c r="M18" s="29">
        <f>$C18*L17</f>
        <v>24104.480260546061</v>
      </c>
      <c r="N18" s="29">
        <f>$C18*M17</f>
        <v>25309.704273573363</v>
      </c>
      <c r="O18" s="19">
        <f t="shared" si="14"/>
        <v>203907.48125603845</v>
      </c>
    </row>
    <row r="19" spans="1:15" ht="24" customHeight="1" thickBot="1" x14ac:dyDescent="0.3">
      <c r="A19" s="53"/>
      <c r="B19" s="5" t="s">
        <v>17</v>
      </c>
      <c r="C19" s="35">
        <v>0.1719</v>
      </c>
      <c r="D19" s="15">
        <v>0</v>
      </c>
      <c r="E19" s="12">
        <v>34024.270140000001</v>
      </c>
      <c r="F19" s="12">
        <f t="shared" ref="F19:N19" si="16">$C19*F17</f>
        <v>35997.677808120003</v>
      </c>
      <c r="G19" s="12">
        <f t="shared" si="16"/>
        <v>37905.55473195036</v>
      </c>
      <c r="H19" s="12">
        <f t="shared" si="16"/>
        <v>39914.549132743734</v>
      </c>
      <c r="I19" s="12">
        <f t="shared" si="16"/>
        <v>41990.105687646406</v>
      </c>
      <c r="J19" s="12">
        <f t="shared" si="16"/>
        <v>44173.591183404023</v>
      </c>
      <c r="K19" s="12">
        <f t="shared" si="16"/>
        <v>46426.44433375763</v>
      </c>
      <c r="L19" s="12">
        <f t="shared" si="16"/>
        <v>48747.7665504455</v>
      </c>
      <c r="M19" s="12">
        <f t="shared" si="16"/>
        <v>51185.154877967776</v>
      </c>
      <c r="N19" s="12">
        <f t="shared" si="16"/>
        <v>53744.412621866162</v>
      </c>
      <c r="O19" s="19">
        <f t="shared" si="14"/>
        <v>434109.52706790162</v>
      </c>
    </row>
    <row r="20" spans="1:15" ht="24" customHeight="1" thickBot="1" x14ac:dyDescent="0.3">
      <c r="A20" s="53"/>
      <c r="B20" s="5" t="s">
        <v>40</v>
      </c>
      <c r="C20" s="35">
        <v>2.4500000000000001E-2</v>
      </c>
      <c r="D20" s="15">
        <v>0</v>
      </c>
      <c r="E20" s="12">
        <v>4849.2997000000005</v>
      </c>
      <c r="F20" s="12">
        <f t="shared" ref="F20:N20" si="17">$C20*F17</f>
        <v>5130.5590826000007</v>
      </c>
      <c r="G20" s="12">
        <f t="shared" si="17"/>
        <v>5402.4787139778</v>
      </c>
      <c r="H20" s="12">
        <f t="shared" si="17"/>
        <v>5688.8100858186244</v>
      </c>
      <c r="I20" s="12">
        <f t="shared" si="17"/>
        <v>5984.6282102811929</v>
      </c>
      <c r="J20" s="12">
        <f t="shared" si="17"/>
        <v>6295.8288772158148</v>
      </c>
      <c r="K20" s="12">
        <f t="shared" si="17"/>
        <v>6616.9161499538213</v>
      </c>
      <c r="L20" s="12">
        <f t="shared" si="17"/>
        <v>6947.761957451512</v>
      </c>
      <c r="M20" s="12">
        <f t="shared" si="17"/>
        <v>7295.1500553240867</v>
      </c>
      <c r="N20" s="12">
        <f t="shared" si="17"/>
        <v>7659.9075580902909</v>
      </c>
      <c r="O20" s="19">
        <f t="shared" si="14"/>
        <v>61871.340390713143</v>
      </c>
    </row>
    <row r="21" spans="1:15" ht="24" customHeight="1" thickBot="1" x14ac:dyDescent="0.3">
      <c r="A21" s="53"/>
      <c r="B21" s="5" t="s">
        <v>3</v>
      </c>
      <c r="C21" s="35">
        <v>1.4999999999999999E-2</v>
      </c>
      <c r="D21" s="15">
        <v>0</v>
      </c>
      <c r="E21" s="12">
        <v>2968.9589999999998</v>
      </c>
      <c r="F21" s="12">
        <f t="shared" ref="F21:N21" si="18">$C21*F17</f>
        <v>3141.1586219999999</v>
      </c>
      <c r="G21" s="12">
        <f t="shared" si="18"/>
        <v>3307.640028966</v>
      </c>
      <c r="H21" s="12">
        <f t="shared" si="18"/>
        <v>3482.944950501198</v>
      </c>
      <c r="I21" s="12">
        <f t="shared" si="18"/>
        <v>3664.0580879272607</v>
      </c>
      <c r="J21" s="12">
        <f t="shared" si="18"/>
        <v>3854.5891084994782</v>
      </c>
      <c r="K21" s="12">
        <f t="shared" si="18"/>
        <v>4051.1731530329516</v>
      </c>
      <c r="L21" s="12">
        <f t="shared" si="18"/>
        <v>4253.7318106845987</v>
      </c>
      <c r="M21" s="12">
        <f t="shared" si="18"/>
        <v>4466.418401218828</v>
      </c>
      <c r="N21" s="12">
        <f t="shared" si="18"/>
        <v>4689.7393212797697</v>
      </c>
      <c r="O21" s="19">
        <f t="shared" si="14"/>
        <v>37880.412484110086</v>
      </c>
    </row>
    <row r="22" spans="1:15" ht="24" customHeight="1" thickBot="1" x14ac:dyDescent="0.3">
      <c r="A22" s="53"/>
      <c r="B22" s="5" t="s">
        <v>2</v>
      </c>
      <c r="C22" s="5"/>
      <c r="D22" s="15">
        <v>0</v>
      </c>
      <c r="E22" s="16">
        <v>5749.7669999999998</v>
      </c>
      <c r="F22" s="16">
        <f t="shared" ref="F22:L22" si="19">E22*F$143/100</f>
        <v>6083.2534859999987</v>
      </c>
      <c r="G22" s="16">
        <f t="shared" si="19"/>
        <v>6405.6659207579978</v>
      </c>
      <c r="H22" s="16">
        <f t="shared" si="19"/>
        <v>6745.1662145581713</v>
      </c>
      <c r="I22" s="16">
        <f t="shared" si="19"/>
        <v>7095.9148577151964</v>
      </c>
      <c r="J22" s="16">
        <f t="shared" si="19"/>
        <v>7464.9024303163869</v>
      </c>
      <c r="K22" s="16">
        <f t="shared" si="19"/>
        <v>7845.6124542625221</v>
      </c>
      <c r="L22" s="16">
        <f t="shared" si="19"/>
        <v>8237.893076975648</v>
      </c>
      <c r="M22" s="16">
        <f>L22*M$143/100</f>
        <v>8649.7877308244297</v>
      </c>
      <c r="N22" s="16">
        <f>M22*N$143/100</f>
        <v>9082.2771173656511</v>
      </c>
      <c r="O22" s="19">
        <f t="shared" si="14"/>
        <v>73360.240288775996</v>
      </c>
    </row>
    <row r="23" spans="1:15" ht="24" customHeight="1" thickBot="1" x14ac:dyDescent="0.3">
      <c r="A23" s="53"/>
      <c r="B23" s="58" t="s">
        <v>28</v>
      </c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47"/>
      <c r="O23" s="19"/>
    </row>
    <row r="24" spans="1:15" ht="24" customHeight="1" thickBot="1" x14ac:dyDescent="0.3">
      <c r="A24" s="53"/>
      <c r="B24" s="5" t="s">
        <v>41</v>
      </c>
      <c r="C24" s="5"/>
      <c r="D24" s="15">
        <v>0</v>
      </c>
      <c r="E24" s="16">
        <v>233434.8</v>
      </c>
      <c r="F24" s="16">
        <f t="shared" ref="F24:L24" si="20">E24*F$143/100</f>
        <v>246974.0184</v>
      </c>
      <c r="G24" s="16">
        <f t="shared" si="20"/>
        <v>260063.64137520001</v>
      </c>
      <c r="H24" s="16">
        <f t="shared" si="20"/>
        <v>273847.0143680856</v>
      </c>
      <c r="I24" s="16">
        <f t="shared" si="20"/>
        <v>288087.05911522603</v>
      </c>
      <c r="J24" s="16">
        <f t="shared" si="20"/>
        <v>303067.58618921781</v>
      </c>
      <c r="K24" s="16">
        <f t="shared" si="20"/>
        <v>318524.03308486787</v>
      </c>
      <c r="L24" s="16">
        <f t="shared" si="20"/>
        <v>334450.23473911127</v>
      </c>
      <c r="M24" s="16">
        <f>L24*M$143/100</f>
        <v>351172.74647606688</v>
      </c>
      <c r="N24" s="16">
        <f>M24*N$143/100</f>
        <v>368731.38379987027</v>
      </c>
      <c r="O24" s="19">
        <f t="shared" ref="O24:O29" si="21">SUM(D24:N24)</f>
        <v>2978352.5175476456</v>
      </c>
    </row>
    <row r="25" spans="1:15" ht="24" customHeight="1" thickBot="1" x14ac:dyDescent="0.3">
      <c r="A25" s="53"/>
      <c r="B25" s="5" t="s">
        <v>1</v>
      </c>
      <c r="C25" s="35">
        <v>8.5000000000000006E-2</v>
      </c>
      <c r="D25" s="15">
        <v>0</v>
      </c>
      <c r="E25" s="29">
        <v>18666</v>
      </c>
      <c r="F25" s="29">
        <f t="shared" ref="F25:L25" si="22">$C25*E24</f>
        <v>19841.957999999999</v>
      </c>
      <c r="G25" s="29">
        <f t="shared" si="22"/>
        <v>20992.791564000003</v>
      </c>
      <c r="H25" s="29">
        <f t="shared" si="22"/>
        <v>22105.409516892003</v>
      </c>
      <c r="I25" s="29">
        <f t="shared" si="22"/>
        <v>23276.996221287278</v>
      </c>
      <c r="J25" s="29">
        <f t="shared" si="22"/>
        <v>24487.400024794213</v>
      </c>
      <c r="K25" s="29">
        <f t="shared" si="22"/>
        <v>25760.744826083515</v>
      </c>
      <c r="L25" s="29">
        <f t="shared" si="22"/>
        <v>27074.542812213771</v>
      </c>
      <c r="M25" s="29">
        <f>$C25*L24</f>
        <v>28428.269952824459</v>
      </c>
      <c r="N25" s="29">
        <f>$C25*M24</f>
        <v>29849.683450465687</v>
      </c>
      <c r="O25" s="19">
        <f t="shared" si="21"/>
        <v>240483.79636856093</v>
      </c>
    </row>
    <row r="26" spans="1:15" ht="24" customHeight="1" thickBot="1" x14ac:dyDescent="0.3">
      <c r="A26" s="53"/>
      <c r="B26" s="5" t="s">
        <v>17</v>
      </c>
      <c r="C26" s="35">
        <v>0.1719</v>
      </c>
      <c r="D26" s="15">
        <v>0</v>
      </c>
      <c r="E26" s="12">
        <v>40127.44212</v>
      </c>
      <c r="F26" s="12">
        <f t="shared" ref="F26:N26" si="23">$C26*F24</f>
        <v>42454.833762959999</v>
      </c>
      <c r="G26" s="12">
        <f t="shared" si="23"/>
        <v>44704.939952396882</v>
      </c>
      <c r="H26" s="12">
        <f t="shared" si="23"/>
        <v>47074.301769873913</v>
      </c>
      <c r="I26" s="12">
        <f t="shared" si="23"/>
        <v>49522.165461907352</v>
      </c>
      <c r="J26" s="12">
        <f t="shared" si="23"/>
        <v>52097.318065926542</v>
      </c>
      <c r="K26" s="12">
        <f t="shared" si="23"/>
        <v>54754.281287288788</v>
      </c>
      <c r="L26" s="12">
        <f t="shared" si="23"/>
        <v>57491.995351653226</v>
      </c>
      <c r="M26" s="12">
        <f t="shared" si="23"/>
        <v>60366.595119235899</v>
      </c>
      <c r="N26" s="12">
        <f t="shared" si="23"/>
        <v>63384.924875197699</v>
      </c>
      <c r="O26" s="19">
        <f t="shared" si="21"/>
        <v>511978.79776644032</v>
      </c>
    </row>
    <row r="27" spans="1:15" ht="24" customHeight="1" thickBot="1" x14ac:dyDescent="0.3">
      <c r="A27" s="53"/>
      <c r="B27" s="5" t="s">
        <v>40</v>
      </c>
      <c r="C27" s="35">
        <v>2.4500000000000001E-2</v>
      </c>
      <c r="D27" s="15">
        <v>0</v>
      </c>
      <c r="E27" s="12">
        <v>5719.1526000000003</v>
      </c>
      <c r="F27" s="12">
        <f t="shared" ref="F27:N27" si="24">$C27*F24</f>
        <v>6050.8634508000005</v>
      </c>
      <c r="G27" s="12">
        <f t="shared" si="24"/>
        <v>6371.5592136924006</v>
      </c>
      <c r="H27" s="12">
        <f t="shared" si="24"/>
        <v>6709.2518520180975</v>
      </c>
      <c r="I27" s="12">
        <f t="shared" si="24"/>
        <v>7058.1329483230384</v>
      </c>
      <c r="J27" s="12">
        <f t="shared" si="24"/>
        <v>7425.1558616358361</v>
      </c>
      <c r="K27" s="12">
        <f t="shared" si="24"/>
        <v>7803.8388105792628</v>
      </c>
      <c r="L27" s="12">
        <f t="shared" si="24"/>
        <v>8194.0307511082265</v>
      </c>
      <c r="M27" s="12">
        <f t="shared" si="24"/>
        <v>8603.7322886636393</v>
      </c>
      <c r="N27" s="12">
        <f t="shared" si="24"/>
        <v>9033.9189030968228</v>
      </c>
      <c r="O27" s="19">
        <f t="shared" si="21"/>
        <v>72969.636679917327</v>
      </c>
    </row>
    <row r="28" spans="1:15" ht="24" customHeight="1" thickBot="1" x14ac:dyDescent="0.3">
      <c r="A28" s="53"/>
      <c r="B28" s="5" t="s">
        <v>3</v>
      </c>
      <c r="C28" s="35">
        <v>1.4999999999999999E-2</v>
      </c>
      <c r="D28" s="15">
        <v>0</v>
      </c>
      <c r="E28" s="12">
        <v>3501.5219999999995</v>
      </c>
      <c r="F28" s="12">
        <f t="shared" ref="F28:N28" si="25">$C28*F24</f>
        <v>3704.6102759999999</v>
      </c>
      <c r="G28" s="12">
        <f t="shared" si="25"/>
        <v>3900.9546206280002</v>
      </c>
      <c r="H28" s="12">
        <f t="shared" si="25"/>
        <v>4107.7052155212841</v>
      </c>
      <c r="I28" s="12">
        <f t="shared" si="25"/>
        <v>4321.3058867283908</v>
      </c>
      <c r="J28" s="12">
        <f t="shared" si="25"/>
        <v>4546.0137928382674</v>
      </c>
      <c r="K28" s="12">
        <f t="shared" si="25"/>
        <v>4777.8604962730178</v>
      </c>
      <c r="L28" s="12">
        <f t="shared" si="25"/>
        <v>5016.753521086669</v>
      </c>
      <c r="M28" s="12">
        <f t="shared" si="25"/>
        <v>5267.5911971410032</v>
      </c>
      <c r="N28" s="12">
        <f t="shared" si="25"/>
        <v>5530.9707569980537</v>
      </c>
      <c r="O28" s="19">
        <f t="shared" si="21"/>
        <v>44675.287763214685</v>
      </c>
    </row>
    <row r="29" spans="1:15" ht="24" customHeight="1" thickBot="1" x14ac:dyDescent="0.3">
      <c r="A29" s="53"/>
      <c r="B29" s="5" t="s">
        <v>2</v>
      </c>
      <c r="C29" s="5"/>
      <c r="D29" s="15">
        <v>0</v>
      </c>
      <c r="E29" s="16">
        <v>5826.302999999999</v>
      </c>
      <c r="F29" s="16">
        <f t="shared" ref="F29:L29" si="26">E29*F$143/100</f>
        <v>6164.2285739999988</v>
      </c>
      <c r="G29" s="16">
        <f t="shared" si="26"/>
        <v>6490.9326884219981</v>
      </c>
      <c r="H29" s="16">
        <f t="shared" si="26"/>
        <v>6834.9521209083641</v>
      </c>
      <c r="I29" s="16">
        <f t="shared" si="26"/>
        <v>7190.3696311955991</v>
      </c>
      <c r="J29" s="16">
        <f t="shared" si="26"/>
        <v>7564.2688520177708</v>
      </c>
      <c r="K29" s="16">
        <f t="shared" si="26"/>
        <v>7950.046563470677</v>
      </c>
      <c r="L29" s="16">
        <f t="shared" si="26"/>
        <v>8347.5488916442118</v>
      </c>
      <c r="M29" s="16">
        <f>L29*M$143/100</f>
        <v>8764.9263362264228</v>
      </c>
      <c r="N29" s="16">
        <f>M29*N$143/100</f>
        <v>9203.1726530377437</v>
      </c>
      <c r="O29" s="19">
        <f t="shared" si="21"/>
        <v>74336.749310922794</v>
      </c>
    </row>
    <row r="30" spans="1:15" ht="24" customHeight="1" thickBot="1" x14ac:dyDescent="0.3">
      <c r="A30" s="53"/>
      <c r="B30" s="56" t="s">
        <v>29</v>
      </c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48"/>
      <c r="O30" s="19"/>
    </row>
    <row r="31" spans="1:15" ht="24" customHeight="1" thickBot="1" x14ac:dyDescent="0.3">
      <c r="A31" s="53"/>
      <c r="B31" s="5" t="s">
        <v>41</v>
      </c>
      <c r="C31" s="5"/>
      <c r="D31" s="15">
        <v>0</v>
      </c>
      <c r="E31" s="16">
        <v>227482</v>
      </c>
      <c r="F31" s="16">
        <f t="shared" ref="F31:L31" si="27">E31*F$143/100</f>
        <v>240675.95599999998</v>
      </c>
      <c r="G31" s="16">
        <f t="shared" si="27"/>
        <v>253431.78166799995</v>
      </c>
      <c r="H31" s="16">
        <f t="shared" si="27"/>
        <v>266863.66609640396</v>
      </c>
      <c r="I31" s="16">
        <f t="shared" si="27"/>
        <v>280740.57673341699</v>
      </c>
      <c r="J31" s="16">
        <f t="shared" si="27"/>
        <v>295339.0867235547</v>
      </c>
      <c r="K31" s="16">
        <f t="shared" si="27"/>
        <v>310401.38014645601</v>
      </c>
      <c r="L31" s="16">
        <f t="shared" si="27"/>
        <v>325921.44915377884</v>
      </c>
      <c r="M31" s="16">
        <f>L31*M$143/100</f>
        <v>342217.52161146776</v>
      </c>
      <c r="N31" s="16">
        <f>M31*N$143/100</f>
        <v>359328.39769204118</v>
      </c>
      <c r="O31" s="19">
        <f>SUM(D31:N31)</f>
        <v>2902401.8158251191</v>
      </c>
    </row>
    <row r="32" spans="1:15" ht="24" customHeight="1" thickBot="1" x14ac:dyDescent="0.3">
      <c r="A32" s="53"/>
      <c r="B32" s="5" t="s">
        <v>1</v>
      </c>
      <c r="C32" s="35">
        <v>8.5000000000000006E-2</v>
      </c>
      <c r="D32" s="15">
        <v>0</v>
      </c>
      <c r="E32" s="29">
        <v>18190</v>
      </c>
      <c r="F32" s="29">
        <f t="shared" ref="F32:L32" si="28">$C32*E31</f>
        <v>19335.97</v>
      </c>
      <c r="G32" s="29">
        <f t="shared" si="28"/>
        <v>20457.456259999999</v>
      </c>
      <c r="H32" s="29">
        <f t="shared" si="28"/>
        <v>21541.701441779998</v>
      </c>
      <c r="I32" s="29">
        <f t="shared" si="28"/>
        <v>22683.411618194339</v>
      </c>
      <c r="J32" s="29">
        <f t="shared" si="28"/>
        <v>23862.949022340446</v>
      </c>
      <c r="K32" s="29">
        <f t="shared" si="28"/>
        <v>25103.822371502152</v>
      </c>
      <c r="L32" s="29">
        <f t="shared" si="28"/>
        <v>26384.117312448761</v>
      </c>
      <c r="M32" s="29">
        <f>$C32*L31</f>
        <v>27703.323178071205</v>
      </c>
      <c r="N32" s="29">
        <f>$C32*M31</f>
        <v>29088.489336974762</v>
      </c>
      <c r="O32" s="19">
        <f t="shared" ref="O32:O35" si="29">SUM(D32:N32)</f>
        <v>234351.24054131168</v>
      </c>
    </row>
    <row r="33" spans="1:15" ht="24" customHeight="1" thickBot="1" x14ac:dyDescent="0.3">
      <c r="A33" s="53"/>
      <c r="B33" s="5" t="s">
        <v>17</v>
      </c>
      <c r="C33" s="35">
        <v>0.1719</v>
      </c>
      <c r="D33" s="15">
        <v>0</v>
      </c>
      <c r="E33" s="12">
        <v>39104.1558</v>
      </c>
      <c r="F33" s="12">
        <f t="shared" ref="F33:N33" si="30">$C33*F31</f>
        <v>41372.196836399999</v>
      </c>
      <c r="G33" s="12">
        <f t="shared" si="30"/>
        <v>43564.923268729188</v>
      </c>
      <c r="H33" s="12">
        <f t="shared" si="30"/>
        <v>45873.864201971839</v>
      </c>
      <c r="I33" s="12">
        <f t="shared" si="30"/>
        <v>48259.305140474382</v>
      </c>
      <c r="J33" s="12">
        <f t="shared" si="30"/>
        <v>50768.789007779051</v>
      </c>
      <c r="K33" s="12">
        <f t="shared" si="30"/>
        <v>53357.997247175786</v>
      </c>
      <c r="L33" s="12">
        <f t="shared" si="30"/>
        <v>56025.897109534584</v>
      </c>
      <c r="M33" s="12">
        <f t="shared" si="30"/>
        <v>58827.191965011305</v>
      </c>
      <c r="N33" s="12">
        <f t="shared" si="30"/>
        <v>61768.551563261877</v>
      </c>
      <c r="O33" s="19">
        <f t="shared" si="29"/>
        <v>498922.872140338</v>
      </c>
    </row>
    <row r="34" spans="1:15" ht="24" customHeight="1" thickBot="1" x14ac:dyDescent="0.3">
      <c r="A34" s="53"/>
      <c r="B34" s="5" t="s">
        <v>40</v>
      </c>
      <c r="C34" s="35">
        <v>2.4500000000000001E-2</v>
      </c>
      <c r="D34" s="15">
        <v>0</v>
      </c>
      <c r="E34" s="12">
        <v>5573.3090000000002</v>
      </c>
      <c r="F34" s="12">
        <f t="shared" ref="F34:N34" si="31">$C34*F31</f>
        <v>5896.5609219999997</v>
      </c>
      <c r="G34" s="12">
        <f t="shared" si="31"/>
        <v>6209.0786508659994</v>
      </c>
      <c r="H34" s="12">
        <f t="shared" si="31"/>
        <v>6538.1598193618975</v>
      </c>
      <c r="I34" s="12">
        <f t="shared" si="31"/>
        <v>6878.1441299687167</v>
      </c>
      <c r="J34" s="12">
        <f t="shared" si="31"/>
        <v>7235.8076247270901</v>
      </c>
      <c r="K34" s="12">
        <f t="shared" si="31"/>
        <v>7604.8338135881722</v>
      </c>
      <c r="L34" s="12">
        <f t="shared" si="31"/>
        <v>7985.0755042675819</v>
      </c>
      <c r="M34" s="12">
        <f t="shared" si="31"/>
        <v>8384.3292794809604</v>
      </c>
      <c r="N34" s="12">
        <f t="shared" si="31"/>
        <v>8803.5457434550099</v>
      </c>
      <c r="O34" s="19">
        <f t="shared" si="29"/>
        <v>71108.844487715425</v>
      </c>
    </row>
    <row r="35" spans="1:15" ht="24" customHeight="1" thickBot="1" x14ac:dyDescent="0.3">
      <c r="A35" s="53"/>
      <c r="B35" s="5" t="s">
        <v>3</v>
      </c>
      <c r="C35" s="35">
        <v>1.4999999999999999E-2</v>
      </c>
      <c r="D35" s="15">
        <v>0</v>
      </c>
      <c r="E35" s="12">
        <v>3412.23</v>
      </c>
      <c r="F35" s="12">
        <f t="shared" ref="F35:N35" si="32">$C35*F31</f>
        <v>3610.1393399999997</v>
      </c>
      <c r="G35" s="12">
        <f t="shared" si="32"/>
        <v>3801.4767250199993</v>
      </c>
      <c r="H35" s="12">
        <f t="shared" si="32"/>
        <v>4002.9549914460595</v>
      </c>
      <c r="I35" s="12">
        <f t="shared" si="32"/>
        <v>4211.1086510012547</v>
      </c>
      <c r="J35" s="12">
        <f t="shared" si="32"/>
        <v>4430.0863008533206</v>
      </c>
      <c r="K35" s="12">
        <f t="shared" si="32"/>
        <v>4656.0207021968399</v>
      </c>
      <c r="L35" s="12">
        <f t="shared" si="32"/>
        <v>4888.8217373066827</v>
      </c>
      <c r="M35" s="12">
        <f t="shared" si="32"/>
        <v>5133.2628241720158</v>
      </c>
      <c r="N35" s="12">
        <f t="shared" si="32"/>
        <v>5389.9259653806175</v>
      </c>
      <c r="O35" s="19">
        <f t="shared" si="29"/>
        <v>43536.02723737678</v>
      </c>
    </row>
    <row r="36" spans="1:15" ht="24" customHeight="1" thickBot="1" x14ac:dyDescent="0.3">
      <c r="A36" s="53"/>
      <c r="B36" s="5" t="s">
        <v>2</v>
      </c>
      <c r="C36" s="5"/>
      <c r="D36" s="15">
        <v>0</v>
      </c>
      <c r="E36" s="16">
        <v>5749.7669999999998</v>
      </c>
      <c r="F36" s="16">
        <f t="shared" ref="F36:L36" si="33">E36*F$143/100</f>
        <v>6083.2534859999987</v>
      </c>
      <c r="G36" s="16">
        <f t="shared" si="33"/>
        <v>6405.6659207579978</v>
      </c>
      <c r="H36" s="16">
        <f t="shared" si="33"/>
        <v>6745.1662145581713</v>
      </c>
      <c r="I36" s="16">
        <f t="shared" si="33"/>
        <v>7095.9148577151964</v>
      </c>
      <c r="J36" s="16">
        <f t="shared" si="33"/>
        <v>7464.9024303163869</v>
      </c>
      <c r="K36" s="16">
        <f t="shared" si="33"/>
        <v>7845.6124542625221</v>
      </c>
      <c r="L36" s="16">
        <f t="shared" si="33"/>
        <v>8237.893076975648</v>
      </c>
      <c r="M36" s="16">
        <f>L36*M$143/100</f>
        <v>8649.7877308244297</v>
      </c>
      <c r="N36" s="16">
        <f>M36*N$143/100</f>
        <v>9082.2771173656511</v>
      </c>
      <c r="O36" s="19">
        <f>SUM(D36:N36)</f>
        <v>73360.240288775996</v>
      </c>
    </row>
    <row r="37" spans="1:15" ht="24" customHeight="1" thickBot="1" x14ac:dyDescent="0.3">
      <c r="A37" s="53"/>
      <c r="B37" s="56" t="s">
        <v>30</v>
      </c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48"/>
      <c r="O37" s="19"/>
    </row>
    <row r="38" spans="1:15" ht="24" customHeight="1" thickBot="1" x14ac:dyDescent="0.3">
      <c r="A38" s="53"/>
      <c r="B38" s="5" t="s">
        <v>41</v>
      </c>
      <c r="C38" s="5"/>
      <c r="D38" s="15">
        <v>0</v>
      </c>
      <c r="E38" s="16">
        <v>255120</v>
      </c>
      <c r="F38" s="16">
        <f t="shared" ref="F38:L38" si="34">E38*F$143/100</f>
        <v>269916.96000000002</v>
      </c>
      <c r="G38" s="16">
        <f t="shared" si="34"/>
        <v>284222.55888000003</v>
      </c>
      <c r="H38" s="16">
        <f t="shared" si="34"/>
        <v>299286.35450064001</v>
      </c>
      <c r="I38" s="16">
        <f t="shared" si="34"/>
        <v>314849.2449346733</v>
      </c>
      <c r="J38" s="16">
        <f t="shared" si="34"/>
        <v>331221.40567127633</v>
      </c>
      <c r="K38" s="16">
        <f t="shared" si="34"/>
        <v>348113.6973605114</v>
      </c>
      <c r="L38" s="16">
        <f t="shared" si="34"/>
        <v>365519.382228537</v>
      </c>
      <c r="M38" s="16">
        <f>L38*M$143/100</f>
        <v>383795.35133996385</v>
      </c>
      <c r="N38" s="16">
        <f>M38*N$143/100</f>
        <v>402985.11890696205</v>
      </c>
      <c r="O38" s="19">
        <f>SUM(D38:N38)</f>
        <v>3255030.073822564</v>
      </c>
    </row>
    <row r="39" spans="1:15" ht="24" customHeight="1" thickBot="1" x14ac:dyDescent="0.3">
      <c r="A39" s="53"/>
      <c r="B39" s="5" t="s">
        <v>1</v>
      </c>
      <c r="C39" s="35">
        <v>8.5000000000000006E-2</v>
      </c>
      <c r="D39" s="15">
        <v>0</v>
      </c>
      <c r="E39" s="29">
        <v>20400</v>
      </c>
      <c r="F39" s="29">
        <f t="shared" ref="F39:L39" si="35">$C39*E38</f>
        <v>21685.200000000001</v>
      </c>
      <c r="G39" s="29">
        <f t="shared" si="35"/>
        <v>22942.941600000002</v>
      </c>
      <c r="H39" s="29">
        <f t="shared" si="35"/>
        <v>24158.917504800003</v>
      </c>
      <c r="I39" s="29">
        <f t="shared" si="35"/>
        <v>25439.340132554404</v>
      </c>
      <c r="J39" s="29">
        <f t="shared" si="35"/>
        <v>26762.185819447233</v>
      </c>
      <c r="K39" s="29">
        <f t="shared" si="35"/>
        <v>28153.81948205849</v>
      </c>
      <c r="L39" s="29">
        <f t="shared" si="35"/>
        <v>29589.66427564347</v>
      </c>
      <c r="M39" s="29">
        <f>$C39*L38</f>
        <v>31069.147489425646</v>
      </c>
      <c r="N39" s="29">
        <f>$C39*M38</f>
        <v>32622.60486389693</v>
      </c>
      <c r="O39" s="19">
        <f t="shared" ref="O39:O43" si="36">SUM(D39:N39)</f>
        <v>262823.82116782619</v>
      </c>
    </row>
    <row r="40" spans="1:15" ht="24" customHeight="1" thickBot="1" x14ac:dyDescent="0.3">
      <c r="A40" s="53"/>
      <c r="B40" s="5" t="s">
        <v>17</v>
      </c>
      <c r="C40" s="35">
        <v>0.1719</v>
      </c>
      <c r="D40" s="15">
        <v>0</v>
      </c>
      <c r="E40" s="12">
        <v>43855.127999999997</v>
      </c>
      <c r="F40" s="12">
        <f t="shared" ref="F40:N40" si="37">$C40*F38</f>
        <v>46398.725424000004</v>
      </c>
      <c r="G40" s="12">
        <f t="shared" si="37"/>
        <v>48857.857871472006</v>
      </c>
      <c r="H40" s="12">
        <f t="shared" si="37"/>
        <v>51447.324338660015</v>
      </c>
      <c r="I40" s="12">
        <f t="shared" si="37"/>
        <v>54122.585204270341</v>
      </c>
      <c r="J40" s="12">
        <f t="shared" si="37"/>
        <v>56936.959634892402</v>
      </c>
      <c r="K40" s="12">
        <f t="shared" si="37"/>
        <v>59840.744576271907</v>
      </c>
      <c r="L40" s="12">
        <f t="shared" si="37"/>
        <v>62832.781805085506</v>
      </c>
      <c r="M40" s="12">
        <f t="shared" si="37"/>
        <v>65974.42089533979</v>
      </c>
      <c r="N40" s="12">
        <f t="shared" si="37"/>
        <v>69273.141940106769</v>
      </c>
      <c r="O40" s="19">
        <f t="shared" si="36"/>
        <v>559539.66969009873</v>
      </c>
    </row>
    <row r="41" spans="1:15" ht="24" customHeight="1" thickBot="1" x14ac:dyDescent="0.3">
      <c r="A41" s="53"/>
      <c r="B41" s="5" t="s">
        <v>40</v>
      </c>
      <c r="C41" s="35">
        <v>2.4500000000000001E-2</v>
      </c>
      <c r="D41" s="15">
        <v>0</v>
      </c>
      <c r="E41" s="12">
        <v>6250.4400000000005</v>
      </c>
      <c r="F41" s="12">
        <f t="shared" ref="F41:N41" si="38">$C41*F38</f>
        <v>6612.9655200000007</v>
      </c>
      <c r="G41" s="12">
        <f t="shared" si="38"/>
        <v>6963.4526925600012</v>
      </c>
      <c r="H41" s="12">
        <f t="shared" si="38"/>
        <v>7332.5156852656801</v>
      </c>
      <c r="I41" s="12">
        <f t="shared" si="38"/>
        <v>7713.8065008994963</v>
      </c>
      <c r="J41" s="12">
        <f t="shared" si="38"/>
        <v>8114.9244389462701</v>
      </c>
      <c r="K41" s="12">
        <f t="shared" si="38"/>
        <v>8528.7855853325291</v>
      </c>
      <c r="L41" s="12">
        <f t="shared" si="38"/>
        <v>8955.2248645991567</v>
      </c>
      <c r="M41" s="12">
        <f t="shared" si="38"/>
        <v>9402.9861078291142</v>
      </c>
      <c r="N41" s="12">
        <f t="shared" si="38"/>
        <v>9873.1354132205706</v>
      </c>
      <c r="O41" s="19">
        <f t="shared" si="36"/>
        <v>79748.236808652829</v>
      </c>
    </row>
    <row r="42" spans="1:15" ht="24" customHeight="1" thickBot="1" x14ac:dyDescent="0.3">
      <c r="A42" s="53"/>
      <c r="B42" s="5" t="s">
        <v>3</v>
      </c>
      <c r="C42" s="35">
        <v>1.4999999999999999E-2</v>
      </c>
      <c r="D42" s="15">
        <v>0</v>
      </c>
      <c r="E42" s="12">
        <v>3826.7999999999997</v>
      </c>
      <c r="F42" s="12">
        <f t="shared" ref="F42:N42" si="39">$C42*F38</f>
        <v>4048.7544000000003</v>
      </c>
      <c r="G42" s="12">
        <f t="shared" si="39"/>
        <v>4263.3383832</v>
      </c>
      <c r="H42" s="12">
        <f t="shared" si="39"/>
        <v>4489.2953175096</v>
      </c>
      <c r="I42" s="12">
        <f t="shared" si="39"/>
        <v>4722.7386740200991</v>
      </c>
      <c r="J42" s="12">
        <f t="shared" si="39"/>
        <v>4968.3210850691448</v>
      </c>
      <c r="K42" s="12">
        <f t="shared" si="39"/>
        <v>5221.7054604076711</v>
      </c>
      <c r="L42" s="12">
        <f t="shared" si="39"/>
        <v>5482.7907334280544</v>
      </c>
      <c r="M42" s="12">
        <f t="shared" si="39"/>
        <v>5756.9302700994576</v>
      </c>
      <c r="N42" s="12">
        <f t="shared" si="39"/>
        <v>6044.7767836044304</v>
      </c>
      <c r="O42" s="19">
        <f t="shared" si="36"/>
        <v>48825.451107338456</v>
      </c>
    </row>
    <row r="43" spans="1:15" ht="24" customHeight="1" thickBot="1" x14ac:dyDescent="0.3">
      <c r="A43" s="53"/>
      <c r="B43" s="5" t="s">
        <v>2</v>
      </c>
      <c r="C43" s="5"/>
      <c r="D43" s="15">
        <v>0</v>
      </c>
      <c r="E43" s="16">
        <v>5138.8422975000003</v>
      </c>
      <c r="F43" s="16">
        <f t="shared" ref="F43:L43" si="40">E43*F$143/100</f>
        <v>5436.895150755</v>
      </c>
      <c r="G43" s="16">
        <f t="shared" si="40"/>
        <v>5725.0505937450143</v>
      </c>
      <c r="H43" s="16">
        <f t="shared" si="40"/>
        <v>6028.4782752134997</v>
      </c>
      <c r="I43" s="16">
        <f t="shared" si="40"/>
        <v>6341.9591455246018</v>
      </c>
      <c r="J43" s="16">
        <f t="shared" si="40"/>
        <v>6671.7410210918806</v>
      </c>
      <c r="K43" s="16">
        <f t="shared" si="40"/>
        <v>7011.9998131675657</v>
      </c>
      <c r="L43" s="16">
        <f t="shared" si="40"/>
        <v>7362.599803825944</v>
      </c>
      <c r="M43" s="16">
        <f>L43*M$143/100</f>
        <v>7730.7297940172421</v>
      </c>
      <c r="N43" s="16">
        <f>M43*N$143/100</f>
        <v>8117.2662837181042</v>
      </c>
      <c r="O43" s="19">
        <f t="shared" si="36"/>
        <v>65565.562178558845</v>
      </c>
    </row>
    <row r="44" spans="1:15" ht="24" customHeight="1" thickBot="1" x14ac:dyDescent="0.3">
      <c r="A44" s="53"/>
      <c r="B44" s="56" t="s">
        <v>31</v>
      </c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48"/>
      <c r="O44" s="19"/>
    </row>
    <row r="45" spans="1:15" ht="24" customHeight="1" thickBot="1" x14ac:dyDescent="0.3">
      <c r="A45" s="53"/>
      <c r="B45" s="5" t="s">
        <v>41</v>
      </c>
      <c r="C45" s="5"/>
      <c r="D45" s="15">
        <v>0</v>
      </c>
      <c r="E45" s="16">
        <v>192870.72</v>
      </c>
      <c r="F45" s="16">
        <f t="shared" ref="F45:L45" si="41">E45*F$143/100</f>
        <v>204057.22175999999</v>
      </c>
      <c r="G45" s="16">
        <f t="shared" si="41"/>
        <v>214872.25451327997</v>
      </c>
      <c r="H45" s="16">
        <f t="shared" si="41"/>
        <v>226260.48400248383</v>
      </c>
      <c r="I45" s="16">
        <f t="shared" si="41"/>
        <v>238026.02917061298</v>
      </c>
      <c r="J45" s="16">
        <f t="shared" si="41"/>
        <v>250403.38268748485</v>
      </c>
      <c r="K45" s="16">
        <f t="shared" si="41"/>
        <v>263173.95520454657</v>
      </c>
      <c r="L45" s="16">
        <f t="shared" si="41"/>
        <v>276332.65296477388</v>
      </c>
      <c r="M45" s="16">
        <f>L45*M$143/100</f>
        <v>290149.28561301256</v>
      </c>
      <c r="N45" s="16">
        <f>M45*N$143/100</f>
        <v>304656.74989366322</v>
      </c>
      <c r="O45" s="19">
        <f>SUM(D45:N45)</f>
        <v>2460802.735809858</v>
      </c>
    </row>
    <row r="46" spans="1:15" ht="24" customHeight="1" thickBot="1" x14ac:dyDescent="0.3">
      <c r="A46" s="53"/>
      <c r="B46" s="5" t="s">
        <v>1</v>
      </c>
      <c r="C46" s="35">
        <v>8.5000000000000006E-2</v>
      </c>
      <c r="D46" s="15">
        <v>0</v>
      </c>
      <c r="E46" s="29">
        <v>15422.400000000001</v>
      </c>
      <c r="F46" s="29">
        <f>$C46*E45</f>
        <v>16394.011200000001</v>
      </c>
      <c r="G46" s="29">
        <f t="shared" ref="G46:L46" si="42">$C46*F45</f>
        <v>17344.863849599999</v>
      </c>
      <c r="H46" s="29">
        <f t="shared" si="42"/>
        <v>18264.141633628798</v>
      </c>
      <c r="I46" s="29">
        <f t="shared" si="42"/>
        <v>19232.141140211126</v>
      </c>
      <c r="J46" s="29">
        <f t="shared" si="42"/>
        <v>20232.212479502105</v>
      </c>
      <c r="K46" s="29">
        <f t="shared" si="42"/>
        <v>21284.287528436213</v>
      </c>
      <c r="L46" s="29">
        <f t="shared" si="42"/>
        <v>22369.786192386458</v>
      </c>
      <c r="M46" s="29">
        <f>$C46*L45</f>
        <v>23488.275502005781</v>
      </c>
      <c r="N46" s="29">
        <f>$C46*M45</f>
        <v>24662.68927710607</v>
      </c>
      <c r="O46" s="19">
        <f t="shared" ref="O46:O50" si="43">SUM(D46:N46)</f>
        <v>198694.80880287656</v>
      </c>
    </row>
    <row r="47" spans="1:15" ht="24" customHeight="1" thickBot="1" x14ac:dyDescent="0.3">
      <c r="A47" s="53"/>
      <c r="B47" s="5" t="s">
        <v>17</v>
      </c>
      <c r="C47" s="35">
        <v>0.1719</v>
      </c>
      <c r="D47" s="15">
        <v>0</v>
      </c>
      <c r="E47" s="12">
        <v>33154.476768</v>
      </c>
      <c r="F47" s="12">
        <f t="shared" ref="F47:N47" si="44">$C47*F45</f>
        <v>35077.436420544</v>
      </c>
      <c r="G47" s="12">
        <f t="shared" si="44"/>
        <v>36936.540550832826</v>
      </c>
      <c r="H47" s="12">
        <f t="shared" si="44"/>
        <v>38894.17720002697</v>
      </c>
      <c r="I47" s="12">
        <f t="shared" si="44"/>
        <v>40916.674414428373</v>
      </c>
      <c r="J47" s="12">
        <f t="shared" si="44"/>
        <v>43044.341483978642</v>
      </c>
      <c r="K47" s="12">
        <f t="shared" si="44"/>
        <v>45239.602899661557</v>
      </c>
      <c r="L47" s="12">
        <f t="shared" si="44"/>
        <v>47501.583044644627</v>
      </c>
      <c r="M47" s="12">
        <f t="shared" si="44"/>
        <v>49876.66219687686</v>
      </c>
      <c r="N47" s="12">
        <f t="shared" si="44"/>
        <v>52370.49530672071</v>
      </c>
      <c r="O47" s="19">
        <f t="shared" si="43"/>
        <v>423011.99028571451</v>
      </c>
    </row>
    <row r="48" spans="1:15" ht="24" customHeight="1" thickBot="1" x14ac:dyDescent="0.3">
      <c r="A48" s="53"/>
      <c r="B48" s="5" t="s">
        <v>40</v>
      </c>
      <c r="C48" s="35">
        <v>2.4500000000000001E-2</v>
      </c>
      <c r="D48" s="15">
        <v>0</v>
      </c>
      <c r="E48" s="12">
        <v>4725.3326400000005</v>
      </c>
      <c r="F48" s="12">
        <f t="shared" ref="F48:N48" si="45">$C48*F45</f>
        <v>4999.4019331199997</v>
      </c>
      <c r="G48" s="12">
        <f t="shared" si="45"/>
        <v>5264.3702355753594</v>
      </c>
      <c r="H48" s="12">
        <f t="shared" si="45"/>
        <v>5543.381858060854</v>
      </c>
      <c r="I48" s="12">
        <f t="shared" si="45"/>
        <v>5831.6377146800178</v>
      </c>
      <c r="J48" s="12">
        <f t="shared" si="45"/>
        <v>6134.8828758433792</v>
      </c>
      <c r="K48" s="12">
        <f t="shared" si="45"/>
        <v>6447.7619025113909</v>
      </c>
      <c r="L48" s="12">
        <f t="shared" si="45"/>
        <v>6770.1499976369605</v>
      </c>
      <c r="M48" s="12">
        <f t="shared" si="45"/>
        <v>7108.6574975188078</v>
      </c>
      <c r="N48" s="12">
        <f t="shared" si="45"/>
        <v>7464.0903723947495</v>
      </c>
      <c r="O48" s="19">
        <f t="shared" si="43"/>
        <v>60289.667027341515</v>
      </c>
    </row>
    <row r="49" spans="1:15" ht="24" customHeight="1" thickBot="1" x14ac:dyDescent="0.3">
      <c r="A49" s="53"/>
      <c r="B49" s="5" t="s">
        <v>3</v>
      </c>
      <c r="C49" s="35">
        <v>1.4999999999999999E-2</v>
      </c>
      <c r="D49" s="15">
        <v>0</v>
      </c>
      <c r="E49" s="12">
        <v>2893.0607999999997</v>
      </c>
      <c r="F49" s="12">
        <f t="shared" ref="F49:N49" si="46">$C49*F45</f>
        <v>3060.8583263999999</v>
      </c>
      <c r="G49" s="12">
        <f t="shared" si="46"/>
        <v>3223.0838176991992</v>
      </c>
      <c r="H49" s="12">
        <f t="shared" si="46"/>
        <v>3393.9072600372574</v>
      </c>
      <c r="I49" s="12">
        <f t="shared" si="46"/>
        <v>3570.3904375591947</v>
      </c>
      <c r="J49" s="12">
        <f t="shared" si="46"/>
        <v>3756.0507403122724</v>
      </c>
      <c r="K49" s="12">
        <f t="shared" si="46"/>
        <v>3947.6093280681985</v>
      </c>
      <c r="L49" s="12">
        <f t="shared" si="46"/>
        <v>4144.9897944716076</v>
      </c>
      <c r="M49" s="12">
        <f t="shared" si="46"/>
        <v>4352.2392841951878</v>
      </c>
      <c r="N49" s="12">
        <f t="shared" si="46"/>
        <v>4569.8512484049479</v>
      </c>
      <c r="O49" s="19">
        <f t="shared" si="43"/>
        <v>36912.041037147865</v>
      </c>
    </row>
    <row r="50" spans="1:15" ht="24" customHeight="1" thickBot="1" x14ac:dyDescent="0.3">
      <c r="A50" s="53"/>
      <c r="B50" s="5" t="s">
        <v>2</v>
      </c>
      <c r="C50" s="5"/>
      <c r="D50" s="15">
        <v>0</v>
      </c>
      <c r="E50" s="16">
        <v>5139.6049999999996</v>
      </c>
      <c r="F50" s="16">
        <f t="shared" ref="F50:L50" si="47">E50*F$143/100</f>
        <v>5437.7020899999989</v>
      </c>
      <c r="G50" s="16">
        <f t="shared" si="47"/>
        <v>5725.9003007699994</v>
      </c>
      <c r="H50" s="16">
        <f t="shared" si="47"/>
        <v>6029.3730167108088</v>
      </c>
      <c r="I50" s="16">
        <f t="shared" si="47"/>
        <v>6342.9004135797704</v>
      </c>
      <c r="J50" s="16">
        <f t="shared" si="47"/>
        <v>6672.7312350859193</v>
      </c>
      <c r="K50" s="16">
        <f t="shared" si="47"/>
        <v>7013.0405280753002</v>
      </c>
      <c r="L50" s="16">
        <f t="shared" si="47"/>
        <v>7363.6925544790656</v>
      </c>
      <c r="M50" s="16">
        <f>L50*M$143/100</f>
        <v>7731.8771822030194</v>
      </c>
      <c r="N50" s="16">
        <f>M50*N$143/100</f>
        <v>8118.4710413131697</v>
      </c>
      <c r="O50" s="19">
        <f t="shared" si="43"/>
        <v>65575.293362217053</v>
      </c>
    </row>
    <row r="51" spans="1:15" ht="24" customHeight="1" thickBot="1" x14ac:dyDescent="0.3">
      <c r="A51" s="53"/>
      <c r="B51" s="56" t="s">
        <v>32</v>
      </c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48"/>
      <c r="O51" s="19">
        <f>SUM(D51:M51)</f>
        <v>0</v>
      </c>
    </row>
    <row r="52" spans="1:15" ht="24" customHeight="1" thickBot="1" x14ac:dyDescent="0.3">
      <c r="A52" s="53"/>
      <c r="B52" s="5" t="s">
        <v>41</v>
      </c>
      <c r="C52" s="5"/>
      <c r="D52" s="15">
        <v>0</v>
      </c>
      <c r="E52" s="16">
        <v>189145.96799999999</v>
      </c>
      <c r="F52" s="16">
        <f t="shared" ref="F52:L52" si="48">E52*F$143/100</f>
        <v>200116.434144</v>
      </c>
      <c r="G52" s="16">
        <f t="shared" si="48"/>
        <v>210722.60515363197</v>
      </c>
      <c r="H52" s="16">
        <f t="shared" si="48"/>
        <v>221890.90322677445</v>
      </c>
      <c r="I52" s="16">
        <f t="shared" si="48"/>
        <v>233429.23019456674</v>
      </c>
      <c r="J52" s="16">
        <f t="shared" si="48"/>
        <v>245567.55016468422</v>
      </c>
      <c r="K52" s="16">
        <f t="shared" si="48"/>
        <v>258091.4952230831</v>
      </c>
      <c r="L52" s="16">
        <f t="shared" si="48"/>
        <v>270996.06998423726</v>
      </c>
      <c r="M52" s="16">
        <f>L52*M$143/100</f>
        <v>284545.8734834491</v>
      </c>
      <c r="N52" s="16">
        <f>M52*N$143/100</f>
        <v>298773.16715762159</v>
      </c>
      <c r="O52" s="19">
        <f>SUM(D52:N52)</f>
        <v>2413279.296732048</v>
      </c>
    </row>
    <row r="53" spans="1:15" ht="24" customHeight="1" thickBot="1" x14ac:dyDescent="0.3">
      <c r="A53" s="53"/>
      <c r="B53" s="32" t="s">
        <v>1</v>
      </c>
      <c r="C53" s="35">
        <v>8.5000000000000006E-2</v>
      </c>
      <c r="D53" s="15">
        <v>0</v>
      </c>
      <c r="E53" s="29">
        <v>15124.560000000001</v>
      </c>
      <c r="F53" s="29">
        <f t="shared" ref="F53:L53" si="49">$C53*E52</f>
        <v>16077.407280000001</v>
      </c>
      <c r="G53" s="29">
        <f t="shared" si="49"/>
        <v>17009.896902240002</v>
      </c>
      <c r="H53" s="29">
        <f t="shared" si="49"/>
        <v>17911.421438058718</v>
      </c>
      <c r="I53" s="29">
        <f t="shared" si="49"/>
        <v>18860.72677427583</v>
      </c>
      <c r="J53" s="29">
        <f t="shared" si="49"/>
        <v>19841.484566538176</v>
      </c>
      <c r="K53" s="29">
        <f t="shared" si="49"/>
        <v>20873.241763998161</v>
      </c>
      <c r="L53" s="29">
        <f t="shared" si="49"/>
        <v>21937.777093962064</v>
      </c>
      <c r="M53" s="29">
        <f>$C53*L52</f>
        <v>23034.665948660167</v>
      </c>
      <c r="N53" s="29">
        <f>$C53*M52</f>
        <v>24186.399246093177</v>
      </c>
      <c r="O53" s="19">
        <f t="shared" ref="O53:O57" si="50">SUM(D53:N53)</f>
        <v>194857.5810138263</v>
      </c>
    </row>
    <row r="54" spans="1:15" ht="24" customHeight="1" thickBot="1" x14ac:dyDescent="0.3">
      <c r="A54" s="53"/>
      <c r="B54" s="5" t="s">
        <v>17</v>
      </c>
      <c r="C54" s="35">
        <v>0.1719</v>
      </c>
      <c r="D54" s="15">
        <v>0</v>
      </c>
      <c r="E54" s="12">
        <v>32514.191899199999</v>
      </c>
      <c r="F54" s="12">
        <f t="shared" ref="F54:N54" si="51">$C54*F52</f>
        <v>34400.015029353599</v>
      </c>
      <c r="G54" s="12">
        <f t="shared" si="51"/>
        <v>36223.215825909334</v>
      </c>
      <c r="H54" s="12">
        <f t="shared" si="51"/>
        <v>38143.046264682525</v>
      </c>
      <c r="I54" s="12">
        <f t="shared" si="51"/>
        <v>40126.484670446021</v>
      </c>
      <c r="J54" s="12">
        <f t="shared" si="51"/>
        <v>42213.06187330922</v>
      </c>
      <c r="K54" s="12">
        <f t="shared" si="51"/>
        <v>44365.928028847986</v>
      </c>
      <c r="L54" s="12">
        <f t="shared" si="51"/>
        <v>46584.224430290385</v>
      </c>
      <c r="M54" s="12">
        <f t="shared" si="51"/>
        <v>48913.435651804903</v>
      </c>
      <c r="N54" s="12">
        <f t="shared" si="51"/>
        <v>51359.107434395148</v>
      </c>
      <c r="O54" s="19">
        <f t="shared" si="50"/>
        <v>414842.71110823913</v>
      </c>
    </row>
    <row r="55" spans="1:15" ht="24" customHeight="1" thickBot="1" x14ac:dyDescent="0.3">
      <c r="A55" s="53"/>
      <c r="B55" s="5" t="s">
        <v>40</v>
      </c>
      <c r="C55" s="35">
        <v>2.4500000000000001E-2</v>
      </c>
      <c r="D55" s="15">
        <v>0</v>
      </c>
      <c r="E55" s="12">
        <v>4634.0762160000004</v>
      </c>
      <c r="F55" s="12">
        <f t="shared" ref="F55:N55" si="52">$C55*F52</f>
        <v>4902.8526365280004</v>
      </c>
      <c r="G55" s="12">
        <f t="shared" si="52"/>
        <v>5162.7038262639835</v>
      </c>
      <c r="H55" s="12">
        <f t="shared" si="52"/>
        <v>5436.3271290559742</v>
      </c>
      <c r="I55" s="12">
        <f t="shared" si="52"/>
        <v>5719.0161397668853</v>
      </c>
      <c r="J55" s="12">
        <f t="shared" si="52"/>
        <v>6016.4049790347635</v>
      </c>
      <c r="K55" s="12">
        <f t="shared" si="52"/>
        <v>6323.2416329655362</v>
      </c>
      <c r="L55" s="12">
        <f t="shared" si="52"/>
        <v>6639.4037146138135</v>
      </c>
      <c r="M55" s="12">
        <f t="shared" si="52"/>
        <v>6971.3739003445035</v>
      </c>
      <c r="N55" s="12">
        <f t="shared" si="52"/>
        <v>7319.9425953617292</v>
      </c>
      <c r="O55" s="19">
        <f t="shared" si="50"/>
        <v>59125.342769935189</v>
      </c>
    </row>
    <row r="56" spans="1:15" ht="24" customHeight="1" thickBot="1" x14ac:dyDescent="0.3">
      <c r="A56" s="53"/>
      <c r="B56" s="5" t="s">
        <v>3</v>
      </c>
      <c r="C56" s="35">
        <v>1.4999999999999999E-2</v>
      </c>
      <c r="D56" s="15">
        <v>0</v>
      </c>
      <c r="E56" s="12">
        <v>2837.1895199999999</v>
      </c>
      <c r="F56" s="12">
        <f t="shared" ref="F56:N56" si="53">$C56*F52</f>
        <v>3001.7465121599998</v>
      </c>
      <c r="G56" s="12">
        <f t="shared" si="53"/>
        <v>3160.8390773044794</v>
      </c>
      <c r="H56" s="12">
        <f t="shared" si="53"/>
        <v>3328.3635484016168</v>
      </c>
      <c r="I56" s="12">
        <f t="shared" si="53"/>
        <v>3501.4384529185008</v>
      </c>
      <c r="J56" s="12">
        <f t="shared" si="53"/>
        <v>3683.5132524702631</v>
      </c>
      <c r="K56" s="12">
        <f t="shared" si="53"/>
        <v>3871.3724283462461</v>
      </c>
      <c r="L56" s="12">
        <f t="shared" si="53"/>
        <v>4064.9410497635586</v>
      </c>
      <c r="M56" s="12">
        <f t="shared" si="53"/>
        <v>4268.1881022517364</v>
      </c>
      <c r="N56" s="12">
        <f t="shared" si="53"/>
        <v>4481.597507364324</v>
      </c>
      <c r="O56" s="19">
        <f t="shared" si="50"/>
        <v>36199.189450980732</v>
      </c>
    </row>
    <row r="57" spans="1:15" ht="24" customHeight="1" thickBot="1" x14ac:dyDescent="0.3">
      <c r="A57" s="53"/>
      <c r="B57" s="9" t="s">
        <v>2</v>
      </c>
      <c r="C57" s="9"/>
      <c r="D57" s="15">
        <v>0</v>
      </c>
      <c r="E57" s="16">
        <v>5750.83</v>
      </c>
      <c r="F57" s="16">
        <f t="shared" ref="F57:L57" si="54">E57*F$143/100</f>
        <v>6084.3781399999998</v>
      </c>
      <c r="G57" s="16">
        <f t="shared" si="54"/>
        <v>6406.8501814199999</v>
      </c>
      <c r="H57" s="16">
        <f t="shared" si="54"/>
        <v>6746.4132410352595</v>
      </c>
      <c r="I57" s="16">
        <f t="shared" si="54"/>
        <v>7097.2267295690926</v>
      </c>
      <c r="J57" s="16">
        <f t="shared" si="54"/>
        <v>7466.2825195066853</v>
      </c>
      <c r="K57" s="16">
        <f t="shared" si="54"/>
        <v>7847.0629280015255</v>
      </c>
      <c r="L57" s="16">
        <f t="shared" si="54"/>
        <v>8239.4160744016008</v>
      </c>
      <c r="M57" s="16">
        <f>L57*M$143/100</f>
        <v>8651.3868781216806</v>
      </c>
      <c r="N57" s="16">
        <f>M57*N$143/100</f>
        <v>9083.9562220277658</v>
      </c>
      <c r="O57" s="19">
        <f t="shared" si="50"/>
        <v>73373.802914083601</v>
      </c>
    </row>
    <row r="58" spans="1:15" ht="24" customHeight="1" thickBot="1" x14ac:dyDescent="0.3">
      <c r="A58" s="53"/>
      <c r="B58" s="56" t="s">
        <v>33</v>
      </c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48"/>
      <c r="O58" s="19">
        <f>SUM(D58:M58)</f>
        <v>0</v>
      </c>
    </row>
    <row r="59" spans="1:15" ht="24" customHeight="1" thickBot="1" x14ac:dyDescent="0.3">
      <c r="A59" s="53"/>
      <c r="B59" s="5" t="s">
        <v>41</v>
      </c>
      <c r="C59" s="33"/>
      <c r="D59" s="15">
        <v>0</v>
      </c>
      <c r="E59" s="16">
        <v>183686.39999999999</v>
      </c>
      <c r="F59" s="16">
        <f t="shared" ref="F59:L59" si="55">E59*F$143/100</f>
        <v>194340.21119999996</v>
      </c>
      <c r="G59" s="16">
        <f t="shared" si="55"/>
        <v>204640.24239359997</v>
      </c>
      <c r="H59" s="16">
        <f t="shared" si="55"/>
        <v>215486.17524046075</v>
      </c>
      <c r="I59" s="16">
        <f t="shared" si="55"/>
        <v>226691.45635296471</v>
      </c>
      <c r="J59" s="16">
        <f t="shared" si="55"/>
        <v>238479.41208331886</v>
      </c>
      <c r="K59" s="16">
        <f t="shared" si="55"/>
        <v>250641.8620995681</v>
      </c>
      <c r="L59" s="16">
        <f t="shared" si="55"/>
        <v>263173.95520454651</v>
      </c>
      <c r="M59" s="16">
        <f>L59*M$143/100</f>
        <v>276332.65296477382</v>
      </c>
      <c r="N59" s="16">
        <f>M59*N$143/100</f>
        <v>290149.2856130125</v>
      </c>
      <c r="O59" s="19">
        <f>SUM(D59:N59)</f>
        <v>2343621.6531522451</v>
      </c>
    </row>
    <row r="60" spans="1:15" ht="24" customHeight="1" thickBot="1" x14ac:dyDescent="0.3">
      <c r="A60" s="53"/>
      <c r="B60" s="36" t="s">
        <v>1</v>
      </c>
      <c r="C60" s="35">
        <v>8.5000000000000006E-2</v>
      </c>
      <c r="D60" s="15">
        <v>0</v>
      </c>
      <c r="E60" s="29">
        <v>14688.000000000002</v>
      </c>
      <c r="F60" s="29">
        <f t="shared" ref="F60:L60" si="56">$C60*E59</f>
        <v>15613.344000000001</v>
      </c>
      <c r="G60" s="29">
        <f t="shared" si="56"/>
        <v>16518.917951999996</v>
      </c>
      <c r="H60" s="29">
        <f t="shared" si="56"/>
        <v>17394.420603455997</v>
      </c>
      <c r="I60" s="29">
        <f t="shared" si="56"/>
        <v>18316.324895439164</v>
      </c>
      <c r="J60" s="29">
        <f t="shared" si="56"/>
        <v>19268.773790002004</v>
      </c>
      <c r="K60" s="29">
        <f t="shared" si="56"/>
        <v>20270.750027082104</v>
      </c>
      <c r="L60" s="29">
        <f t="shared" si="56"/>
        <v>21304.55827846329</v>
      </c>
      <c r="M60" s="29">
        <f>$C60*L59</f>
        <v>22369.786192386455</v>
      </c>
      <c r="N60" s="29">
        <f>$C60*M59</f>
        <v>23488.275502005778</v>
      </c>
      <c r="O60" s="19">
        <f t="shared" ref="O60:O64" si="57">SUM(D60:N60)</f>
        <v>189233.15124083479</v>
      </c>
    </row>
    <row r="61" spans="1:15" ht="24" customHeight="1" thickBot="1" x14ac:dyDescent="0.3">
      <c r="A61" s="53"/>
      <c r="B61" s="36" t="s">
        <v>17</v>
      </c>
      <c r="C61" s="35">
        <v>0.1719</v>
      </c>
      <c r="D61" s="15">
        <v>0</v>
      </c>
      <c r="E61" s="12">
        <v>31575.692159999999</v>
      </c>
      <c r="F61" s="12">
        <f t="shared" ref="F61:N61" si="58">$C61*F59</f>
        <v>33407.08230527999</v>
      </c>
      <c r="G61" s="12">
        <f t="shared" si="58"/>
        <v>35177.657667459833</v>
      </c>
      <c r="H61" s="12">
        <f t="shared" si="58"/>
        <v>37042.073523835206</v>
      </c>
      <c r="I61" s="12">
        <f t="shared" si="58"/>
        <v>38968.261347074636</v>
      </c>
      <c r="J61" s="12">
        <f t="shared" si="58"/>
        <v>40994.61093712251</v>
      </c>
      <c r="K61" s="12">
        <f t="shared" si="58"/>
        <v>43085.336094915758</v>
      </c>
      <c r="L61" s="12">
        <f t="shared" si="58"/>
        <v>45239.602899661542</v>
      </c>
      <c r="M61" s="12">
        <f t="shared" si="58"/>
        <v>47501.58304464462</v>
      </c>
      <c r="N61" s="12">
        <f t="shared" si="58"/>
        <v>49876.662196876845</v>
      </c>
      <c r="O61" s="19">
        <f t="shared" si="57"/>
        <v>402868.56217687094</v>
      </c>
    </row>
    <row r="62" spans="1:15" ht="24" customHeight="1" thickBot="1" x14ac:dyDescent="0.3">
      <c r="A62" s="53"/>
      <c r="B62" s="37" t="s">
        <v>40</v>
      </c>
      <c r="C62" s="35">
        <v>2.4500000000000001E-2</v>
      </c>
      <c r="D62" s="15">
        <v>0</v>
      </c>
      <c r="E62" s="12">
        <v>4500.3167999999996</v>
      </c>
      <c r="F62" s="12">
        <f t="shared" ref="F62:N62" si="59">$C62*F59</f>
        <v>4761.3351743999992</v>
      </c>
      <c r="G62" s="12">
        <f t="shared" si="59"/>
        <v>5013.6859386431997</v>
      </c>
      <c r="H62" s="12">
        <f t="shared" si="59"/>
        <v>5279.4112933912884</v>
      </c>
      <c r="I62" s="12">
        <f t="shared" si="59"/>
        <v>5553.9406806476354</v>
      </c>
      <c r="J62" s="12">
        <f t="shared" si="59"/>
        <v>5842.7455960413126</v>
      </c>
      <c r="K62" s="12">
        <f t="shared" si="59"/>
        <v>6140.7256214394183</v>
      </c>
      <c r="L62" s="12">
        <f t="shared" si="59"/>
        <v>6447.76190251139</v>
      </c>
      <c r="M62" s="12">
        <f t="shared" si="59"/>
        <v>6770.1499976369587</v>
      </c>
      <c r="N62" s="12">
        <f t="shared" si="59"/>
        <v>7108.6574975188068</v>
      </c>
      <c r="O62" s="19">
        <f t="shared" si="57"/>
        <v>57418.730502230006</v>
      </c>
    </row>
    <row r="63" spans="1:15" ht="24" customHeight="1" thickBot="1" x14ac:dyDescent="0.3">
      <c r="A63" s="53"/>
      <c r="B63" s="36" t="s">
        <v>3</v>
      </c>
      <c r="C63" s="35">
        <v>1.4999999999999999E-2</v>
      </c>
      <c r="D63" s="15">
        <v>0</v>
      </c>
      <c r="E63" s="12">
        <v>2755.2959999999998</v>
      </c>
      <c r="F63" s="12">
        <f t="shared" ref="F63:N63" si="60">$C63*F59</f>
        <v>2915.1031679999992</v>
      </c>
      <c r="G63" s="12">
        <f t="shared" si="60"/>
        <v>3069.6036359039995</v>
      </c>
      <c r="H63" s="12">
        <f t="shared" si="60"/>
        <v>3232.292628606911</v>
      </c>
      <c r="I63" s="12">
        <f t="shared" si="60"/>
        <v>3400.3718452944704</v>
      </c>
      <c r="J63" s="12">
        <f t="shared" si="60"/>
        <v>3577.1911812497829</v>
      </c>
      <c r="K63" s="12">
        <f t="shared" si="60"/>
        <v>3759.6279314935214</v>
      </c>
      <c r="L63" s="12">
        <f t="shared" si="60"/>
        <v>3947.6093280681976</v>
      </c>
      <c r="M63" s="12">
        <f t="shared" si="60"/>
        <v>4144.9897944716067</v>
      </c>
      <c r="N63" s="12">
        <f t="shared" si="60"/>
        <v>4352.2392841951878</v>
      </c>
      <c r="O63" s="19">
        <f t="shared" si="57"/>
        <v>35154.324797283669</v>
      </c>
    </row>
    <row r="64" spans="1:15" ht="24" customHeight="1" thickBot="1" x14ac:dyDescent="0.3">
      <c r="A64" s="53"/>
      <c r="B64" s="36" t="s">
        <v>2</v>
      </c>
      <c r="C64" s="33"/>
      <c r="D64" s="15">
        <v>0</v>
      </c>
      <c r="E64" s="16">
        <v>5138.5420000000004</v>
      </c>
      <c r="F64" s="16">
        <f t="shared" ref="F64:L64" si="61">E64*F$143/100</f>
        <v>5436.5774360000005</v>
      </c>
      <c r="G64" s="16">
        <f t="shared" si="61"/>
        <v>5724.716040108</v>
      </c>
      <c r="H64" s="16">
        <f t="shared" si="61"/>
        <v>6028.1259902337242</v>
      </c>
      <c r="I64" s="16">
        <f t="shared" si="61"/>
        <v>6341.5885417258787</v>
      </c>
      <c r="J64" s="16">
        <f t="shared" si="61"/>
        <v>6671.3511458956236</v>
      </c>
      <c r="K64" s="16">
        <f t="shared" si="61"/>
        <v>7011.5900543362995</v>
      </c>
      <c r="L64" s="16">
        <f t="shared" si="61"/>
        <v>7362.1695570531147</v>
      </c>
      <c r="M64" s="16">
        <f>L64*M$143/100</f>
        <v>7730.2780349057703</v>
      </c>
      <c r="N64" s="16">
        <f>M64*N$143/100</f>
        <v>8116.7919366510587</v>
      </c>
      <c r="O64" s="19">
        <f t="shared" si="57"/>
        <v>65561.730736909478</v>
      </c>
    </row>
    <row r="65" spans="1:15" ht="24" customHeight="1" thickBot="1" x14ac:dyDescent="0.3">
      <c r="A65" s="53"/>
      <c r="B65" s="54" t="s">
        <v>34</v>
      </c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49"/>
      <c r="O65" s="19"/>
    </row>
    <row r="66" spans="1:15" ht="24" customHeight="1" thickBot="1" x14ac:dyDescent="0.3">
      <c r="A66" s="53"/>
      <c r="B66" s="5" t="s">
        <v>41</v>
      </c>
      <c r="C66" s="33"/>
      <c r="D66" s="15">
        <v>0</v>
      </c>
      <c r="E66" s="16">
        <v>184536.8</v>
      </c>
      <c r="F66" s="16">
        <f t="shared" ref="F66:L66" si="62">E66*F$143/100</f>
        <v>195239.93439999997</v>
      </c>
      <c r="G66" s="16">
        <f t="shared" si="62"/>
        <v>205587.65092319995</v>
      </c>
      <c r="H66" s="16">
        <f t="shared" si="62"/>
        <v>216483.79642212953</v>
      </c>
      <c r="I66" s="16">
        <f t="shared" si="62"/>
        <v>227740.95383608027</v>
      </c>
      <c r="J66" s="16">
        <f t="shared" si="62"/>
        <v>239583.48343555644</v>
      </c>
      <c r="K66" s="16">
        <f t="shared" si="62"/>
        <v>251802.24109076979</v>
      </c>
      <c r="L66" s="16">
        <f t="shared" si="62"/>
        <v>264392.35314530827</v>
      </c>
      <c r="M66" s="16">
        <f>L66*M$143/100</f>
        <v>277611.97080257366</v>
      </c>
      <c r="N66" s="16">
        <f>M66*N$143/100</f>
        <v>291492.56934270234</v>
      </c>
      <c r="O66" s="19">
        <f>SUM(D66:N66)</f>
        <v>2354471.7533983202</v>
      </c>
    </row>
    <row r="67" spans="1:15" ht="24" customHeight="1" thickBot="1" x14ac:dyDescent="0.3">
      <c r="A67" s="53"/>
      <c r="B67" s="5" t="s">
        <v>1</v>
      </c>
      <c r="C67" s="35">
        <v>8.5000000000000006E-2</v>
      </c>
      <c r="D67" s="15">
        <v>0</v>
      </c>
      <c r="E67" s="29">
        <v>14756.000000000002</v>
      </c>
      <c r="F67" s="29">
        <f t="shared" ref="F67:L67" si="63">$C67*E66</f>
        <v>15685.628000000001</v>
      </c>
      <c r="G67" s="29">
        <f t="shared" si="63"/>
        <v>16595.394423999998</v>
      </c>
      <c r="H67" s="29">
        <f t="shared" si="63"/>
        <v>17474.950328471998</v>
      </c>
      <c r="I67" s="29">
        <f t="shared" si="63"/>
        <v>18401.122695881011</v>
      </c>
      <c r="J67" s="29">
        <f t="shared" si="63"/>
        <v>19357.981076066826</v>
      </c>
      <c r="K67" s="29">
        <f t="shared" si="63"/>
        <v>20364.596092022297</v>
      </c>
      <c r="L67" s="29">
        <f t="shared" si="63"/>
        <v>21403.190492715436</v>
      </c>
      <c r="M67" s="29">
        <f>$C67*L66</f>
        <v>22473.350017351204</v>
      </c>
      <c r="N67" s="29">
        <f>$C67*M66</f>
        <v>23597.017518218763</v>
      </c>
      <c r="O67" s="19">
        <f t="shared" ref="O67:O71" si="64">SUM(D67:N67)</f>
        <v>190109.23064472753</v>
      </c>
    </row>
    <row r="68" spans="1:15" ht="24" customHeight="1" thickBot="1" x14ac:dyDescent="0.3">
      <c r="A68" s="53"/>
      <c r="B68" s="5" t="s">
        <v>17</v>
      </c>
      <c r="C68" s="35">
        <v>0.1719</v>
      </c>
      <c r="D68" s="15">
        <v>0</v>
      </c>
      <c r="E68" s="12">
        <v>31721.875919999999</v>
      </c>
      <c r="F68" s="12">
        <f t="shared" ref="F68:N68" si="65">$C68*F66</f>
        <v>33561.744723359996</v>
      </c>
      <c r="G68" s="12">
        <f t="shared" si="65"/>
        <v>35340.51719369807</v>
      </c>
      <c r="H68" s="12">
        <f t="shared" si="65"/>
        <v>37213.564604964064</v>
      </c>
      <c r="I68" s="12">
        <f t="shared" si="65"/>
        <v>39148.669964422195</v>
      </c>
      <c r="J68" s="12">
        <f t="shared" si="65"/>
        <v>41184.400802572149</v>
      </c>
      <c r="K68" s="12">
        <f t="shared" si="65"/>
        <v>43284.805243503324</v>
      </c>
      <c r="L68" s="12">
        <f t="shared" si="65"/>
        <v>45449.045505678492</v>
      </c>
      <c r="M68" s="12">
        <f t="shared" si="65"/>
        <v>47721.497780962411</v>
      </c>
      <c r="N68" s="12">
        <f t="shared" si="65"/>
        <v>50107.57267001053</v>
      </c>
      <c r="O68" s="19">
        <f t="shared" si="64"/>
        <v>404733.69440917124</v>
      </c>
    </row>
    <row r="69" spans="1:15" ht="24" customHeight="1" thickBot="1" x14ac:dyDescent="0.3">
      <c r="A69" s="53"/>
      <c r="B69" s="5" t="s">
        <v>40</v>
      </c>
      <c r="C69" s="35">
        <v>2.4500000000000001E-2</v>
      </c>
      <c r="D69" s="15">
        <v>0</v>
      </c>
      <c r="E69" s="12">
        <v>4521.1516000000001</v>
      </c>
      <c r="F69" s="12">
        <f t="shared" ref="F69:N69" si="66">$C69*F66</f>
        <v>4783.3783927999993</v>
      </c>
      <c r="G69" s="12">
        <f t="shared" si="66"/>
        <v>5036.8974476183994</v>
      </c>
      <c r="H69" s="12">
        <f t="shared" si="66"/>
        <v>5303.8530123421733</v>
      </c>
      <c r="I69" s="12">
        <f t="shared" si="66"/>
        <v>5579.6533689839671</v>
      </c>
      <c r="J69" s="12">
        <f t="shared" si="66"/>
        <v>5869.7953441711334</v>
      </c>
      <c r="K69" s="12">
        <f t="shared" si="66"/>
        <v>6169.1549067238602</v>
      </c>
      <c r="L69" s="12">
        <f t="shared" si="66"/>
        <v>6477.6126520600528</v>
      </c>
      <c r="M69" s="12">
        <f t="shared" si="66"/>
        <v>6801.4932846630554</v>
      </c>
      <c r="N69" s="12">
        <f t="shared" si="66"/>
        <v>7141.5679488962078</v>
      </c>
      <c r="O69" s="19">
        <f t="shared" si="64"/>
        <v>57684.55795825884</v>
      </c>
    </row>
    <row r="70" spans="1:15" ht="24" customHeight="1" thickBot="1" x14ac:dyDescent="0.3">
      <c r="A70" s="53"/>
      <c r="B70" s="5" t="s">
        <v>3</v>
      </c>
      <c r="C70" s="35">
        <v>1.4999999999999999E-2</v>
      </c>
      <c r="D70" s="15">
        <v>0</v>
      </c>
      <c r="E70" s="12">
        <v>2768.0519999999997</v>
      </c>
      <c r="F70" s="12">
        <f t="shared" ref="F70:N70" si="67">$C70*F66</f>
        <v>2928.5990159999992</v>
      </c>
      <c r="G70" s="12">
        <f t="shared" si="67"/>
        <v>3083.8147638479991</v>
      </c>
      <c r="H70" s="12">
        <f t="shared" si="67"/>
        <v>3247.2569463319428</v>
      </c>
      <c r="I70" s="12">
        <f t="shared" si="67"/>
        <v>3416.1143075412037</v>
      </c>
      <c r="J70" s="12">
        <f t="shared" si="67"/>
        <v>3593.7522515333462</v>
      </c>
      <c r="K70" s="12">
        <f t="shared" si="67"/>
        <v>3777.0336163615466</v>
      </c>
      <c r="L70" s="12">
        <f t="shared" si="67"/>
        <v>3965.8852971796241</v>
      </c>
      <c r="M70" s="12">
        <f t="shared" si="67"/>
        <v>4164.1795620386047</v>
      </c>
      <c r="N70" s="12">
        <f t="shared" si="67"/>
        <v>4372.388540140535</v>
      </c>
      <c r="O70" s="19">
        <f t="shared" si="64"/>
        <v>35317.076300974804</v>
      </c>
    </row>
    <row r="71" spans="1:15" ht="24" customHeight="1" thickBot="1" x14ac:dyDescent="0.3">
      <c r="A71" s="53"/>
      <c r="B71" s="5" t="s">
        <v>2</v>
      </c>
      <c r="C71" s="33"/>
      <c r="D71" s="15">
        <v>0</v>
      </c>
      <c r="E71" s="16">
        <v>5749.7669999999998</v>
      </c>
      <c r="F71" s="16">
        <f t="shared" ref="F71:L71" si="68">E71*F$143/100</f>
        <v>6083.2534859999987</v>
      </c>
      <c r="G71" s="16">
        <f t="shared" si="68"/>
        <v>6405.6659207579978</v>
      </c>
      <c r="H71" s="16">
        <f t="shared" si="68"/>
        <v>6745.1662145581713</v>
      </c>
      <c r="I71" s="16">
        <f t="shared" si="68"/>
        <v>7095.9148577151964</v>
      </c>
      <c r="J71" s="16">
        <f t="shared" si="68"/>
        <v>7464.9024303163869</v>
      </c>
      <c r="K71" s="16">
        <f t="shared" si="68"/>
        <v>7845.6124542625221</v>
      </c>
      <c r="L71" s="16">
        <f t="shared" si="68"/>
        <v>8237.893076975648</v>
      </c>
      <c r="M71" s="16">
        <f>L71*M$143/100</f>
        <v>8649.7877308244297</v>
      </c>
      <c r="N71" s="16">
        <f>M71*N$143/100</f>
        <v>9082.2771173656511</v>
      </c>
      <c r="O71" s="19">
        <f t="shared" si="64"/>
        <v>73360.240288775996</v>
      </c>
    </row>
    <row r="72" spans="1:15" ht="24" customHeight="1" thickBot="1" x14ac:dyDescent="0.3">
      <c r="A72" s="53"/>
      <c r="B72" s="54" t="s">
        <v>35</v>
      </c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49"/>
      <c r="O72" s="19"/>
    </row>
    <row r="73" spans="1:15" ht="24" customHeight="1" thickBot="1" x14ac:dyDescent="0.3">
      <c r="A73" s="53"/>
      <c r="B73" s="5" t="s">
        <v>41</v>
      </c>
      <c r="C73" s="5"/>
      <c r="D73" s="15">
        <v>0</v>
      </c>
      <c r="E73" s="16">
        <v>233860</v>
      </c>
      <c r="F73" s="16">
        <f t="shared" ref="F73:L73" si="69">E73*F$143/100</f>
        <v>247423.88</v>
      </c>
      <c r="G73" s="16">
        <f t="shared" si="69"/>
        <v>260537.34563999998</v>
      </c>
      <c r="H73" s="16">
        <f t="shared" si="69"/>
        <v>274345.82495892001</v>
      </c>
      <c r="I73" s="16">
        <f t="shared" si="69"/>
        <v>288611.80785678385</v>
      </c>
      <c r="J73" s="16">
        <f t="shared" si="69"/>
        <v>303619.62186533661</v>
      </c>
      <c r="K73" s="16">
        <f t="shared" si="69"/>
        <v>319104.22258046875</v>
      </c>
      <c r="L73" s="16">
        <f t="shared" si="69"/>
        <v>335059.43370949221</v>
      </c>
      <c r="M73" s="16">
        <f>L73*M$143/100</f>
        <v>351812.40539496683</v>
      </c>
      <c r="N73" s="16">
        <f>M73*N$143/100</f>
        <v>369403.02566471515</v>
      </c>
      <c r="O73" s="19">
        <f>SUM(D73:N73)</f>
        <v>2983777.5676706834</v>
      </c>
    </row>
    <row r="74" spans="1:15" ht="24" customHeight="1" thickBot="1" x14ac:dyDescent="0.3">
      <c r="A74" s="53"/>
      <c r="B74" s="5" t="s">
        <v>1</v>
      </c>
      <c r="C74" s="35">
        <v>8.5000000000000006E-2</v>
      </c>
      <c r="D74" s="15">
        <v>0</v>
      </c>
      <c r="E74" s="29">
        <v>18700</v>
      </c>
      <c r="F74" s="29">
        <f t="shared" ref="F74:L74" si="70">$C74*E73</f>
        <v>19878.100000000002</v>
      </c>
      <c r="G74" s="29">
        <f t="shared" si="70"/>
        <v>21031.0298</v>
      </c>
      <c r="H74" s="29">
        <f t="shared" si="70"/>
        <v>22145.674379399999</v>
      </c>
      <c r="I74" s="29">
        <f t="shared" si="70"/>
        <v>23319.395121508202</v>
      </c>
      <c r="J74" s="29">
        <f t="shared" si="70"/>
        <v>24532.00366782663</v>
      </c>
      <c r="K74" s="29">
        <f t="shared" si="70"/>
        <v>25807.667858553614</v>
      </c>
      <c r="L74" s="29">
        <f t="shared" si="70"/>
        <v>27123.858919339844</v>
      </c>
      <c r="M74" s="29">
        <f>$C74*L73</f>
        <v>28480.051865306839</v>
      </c>
      <c r="N74" s="29">
        <f>$C74*M73</f>
        <v>29904.054458572184</v>
      </c>
      <c r="O74" s="19">
        <f t="shared" ref="O74:O79" si="71">SUM(D74:N74)</f>
        <v>240921.8360705073</v>
      </c>
    </row>
    <row r="75" spans="1:15" ht="24" customHeight="1" thickBot="1" x14ac:dyDescent="0.3">
      <c r="A75" s="53"/>
      <c r="B75" s="5" t="s">
        <v>17</v>
      </c>
      <c r="C75" s="35">
        <v>0.1719</v>
      </c>
      <c r="D75" s="15">
        <v>0</v>
      </c>
      <c r="E75" s="12">
        <v>40200.534</v>
      </c>
      <c r="F75" s="12">
        <f t="shared" ref="F75:N75" si="72">$C75*F73</f>
        <v>42532.164971999999</v>
      </c>
      <c r="G75" s="12">
        <f t="shared" si="72"/>
        <v>44786.369715515997</v>
      </c>
      <c r="H75" s="12">
        <f t="shared" si="72"/>
        <v>47160.047310438349</v>
      </c>
      <c r="I75" s="12">
        <f t="shared" si="72"/>
        <v>49612.369770581143</v>
      </c>
      <c r="J75" s="12">
        <f t="shared" si="72"/>
        <v>52192.212998651361</v>
      </c>
      <c r="K75" s="12">
        <f t="shared" si="72"/>
        <v>54854.015861582579</v>
      </c>
      <c r="L75" s="12">
        <f t="shared" si="72"/>
        <v>57596.716654661708</v>
      </c>
      <c r="M75" s="12">
        <f t="shared" si="72"/>
        <v>60476.552487394794</v>
      </c>
      <c r="N75" s="12">
        <f t="shared" si="72"/>
        <v>63500.380111764534</v>
      </c>
      <c r="O75" s="19">
        <f t="shared" si="71"/>
        <v>512911.36388259043</v>
      </c>
    </row>
    <row r="76" spans="1:15" ht="24" customHeight="1" thickBot="1" x14ac:dyDescent="0.3">
      <c r="A76" s="53"/>
      <c r="B76" s="5" t="s">
        <v>4</v>
      </c>
      <c r="C76" s="39">
        <v>0.01</v>
      </c>
      <c r="D76" s="15">
        <v>0</v>
      </c>
      <c r="E76" s="12">
        <v>2338.6</v>
      </c>
      <c r="F76" s="12">
        <f t="shared" ref="F76:N76" si="73">$C76*F73</f>
        <v>2474.2388000000001</v>
      </c>
      <c r="G76" s="12">
        <f t="shared" si="73"/>
        <v>2605.3734564000001</v>
      </c>
      <c r="H76" s="12">
        <f t="shared" si="73"/>
        <v>2743.4582495892</v>
      </c>
      <c r="I76" s="12">
        <f t="shared" si="73"/>
        <v>2886.1180785678384</v>
      </c>
      <c r="J76" s="12">
        <f t="shared" si="73"/>
        <v>3036.196218653366</v>
      </c>
      <c r="K76" s="12">
        <f t="shared" si="73"/>
        <v>3191.0422258046874</v>
      </c>
      <c r="L76" s="12">
        <f t="shared" si="73"/>
        <v>3350.5943370949221</v>
      </c>
      <c r="M76" s="12">
        <f t="shared" si="73"/>
        <v>3518.1240539496685</v>
      </c>
      <c r="N76" s="12">
        <f t="shared" si="73"/>
        <v>3694.0302566471514</v>
      </c>
      <c r="O76" s="19">
        <f t="shared" si="71"/>
        <v>29837.775676706835</v>
      </c>
    </row>
    <row r="77" spans="1:15" ht="24" customHeight="1" thickBot="1" x14ac:dyDescent="0.3">
      <c r="A77" s="53"/>
      <c r="B77" s="5" t="s">
        <v>24</v>
      </c>
      <c r="C77" s="38">
        <v>1.4500000000000001E-2</v>
      </c>
      <c r="D77" s="15">
        <v>0</v>
      </c>
      <c r="E77" s="12">
        <v>3390.9700000000003</v>
      </c>
      <c r="F77" s="12">
        <f t="shared" ref="F77:N77" si="74">$C77*F73</f>
        <v>3587.6462600000004</v>
      </c>
      <c r="G77" s="12">
        <f t="shared" si="74"/>
        <v>3777.7915117799998</v>
      </c>
      <c r="H77" s="12">
        <f t="shared" si="74"/>
        <v>3978.0144619043404</v>
      </c>
      <c r="I77" s="12">
        <f t="shared" si="74"/>
        <v>4184.8712139233658</v>
      </c>
      <c r="J77" s="12">
        <f t="shared" si="74"/>
        <v>4402.4845170473809</v>
      </c>
      <c r="K77" s="12">
        <f t="shared" si="74"/>
        <v>4627.0112274167968</v>
      </c>
      <c r="L77" s="12">
        <f t="shared" si="74"/>
        <v>4858.3617887876371</v>
      </c>
      <c r="M77" s="12">
        <f t="shared" si="74"/>
        <v>5101.2798782270193</v>
      </c>
      <c r="N77" s="12">
        <f t="shared" si="74"/>
        <v>5356.34387213837</v>
      </c>
      <c r="O77" s="19">
        <f t="shared" si="71"/>
        <v>43264.774731224912</v>
      </c>
    </row>
    <row r="78" spans="1:15" ht="24" customHeight="1" thickBot="1" x14ac:dyDescent="0.3">
      <c r="A78" s="53"/>
      <c r="B78" s="5" t="s">
        <v>3</v>
      </c>
      <c r="C78" s="35">
        <v>1.4999999999999999E-2</v>
      </c>
      <c r="D78" s="15">
        <v>0</v>
      </c>
      <c r="E78" s="12">
        <v>3507.9</v>
      </c>
      <c r="F78" s="12">
        <f t="shared" ref="F78:N78" si="75">$C78*F73</f>
        <v>3711.3582000000001</v>
      </c>
      <c r="G78" s="12">
        <f t="shared" si="75"/>
        <v>3908.0601845999995</v>
      </c>
      <c r="H78" s="12">
        <f t="shared" si="75"/>
        <v>4115.1873743838005</v>
      </c>
      <c r="I78" s="12">
        <f t="shared" si="75"/>
        <v>4329.1771178517574</v>
      </c>
      <c r="J78" s="12">
        <f t="shared" si="75"/>
        <v>4554.2943279800493</v>
      </c>
      <c r="K78" s="12">
        <f t="shared" si="75"/>
        <v>4786.5633387070311</v>
      </c>
      <c r="L78" s="12">
        <f t="shared" si="75"/>
        <v>5025.891505642383</v>
      </c>
      <c r="M78" s="12">
        <f t="shared" si="75"/>
        <v>5277.1860809245027</v>
      </c>
      <c r="N78" s="12">
        <f t="shared" si="75"/>
        <v>5541.0453849707274</v>
      </c>
      <c r="O78" s="19">
        <f t="shared" si="71"/>
        <v>44756.663515060245</v>
      </c>
    </row>
    <row r="79" spans="1:15" ht="24" customHeight="1" thickBot="1" x14ac:dyDescent="0.3">
      <c r="A79" s="53"/>
      <c r="B79" s="5" t="s">
        <v>2</v>
      </c>
      <c r="C79" s="5"/>
      <c r="D79" s="15">
        <v>0</v>
      </c>
      <c r="E79" s="16">
        <v>4766.4920000000002</v>
      </c>
      <c r="F79" s="16">
        <f t="shared" ref="F79:L79" si="76">E79*F$143/100</f>
        <v>5042.9485359999999</v>
      </c>
      <c r="G79" s="16">
        <f t="shared" si="76"/>
        <v>5310.2248084080002</v>
      </c>
      <c r="H79" s="16">
        <f t="shared" si="76"/>
        <v>5591.6667232536247</v>
      </c>
      <c r="I79" s="16">
        <f t="shared" si="76"/>
        <v>5882.4333928628139</v>
      </c>
      <c r="J79" s="16">
        <f t="shared" si="76"/>
        <v>6188.3199292916806</v>
      </c>
      <c r="K79" s="16">
        <f t="shared" si="76"/>
        <v>6503.9242456855554</v>
      </c>
      <c r="L79" s="16">
        <f t="shared" si="76"/>
        <v>6829.1204579698333</v>
      </c>
      <c r="M79" s="16">
        <f>L79*M$143/100</f>
        <v>7170.5764808683252</v>
      </c>
      <c r="N79" s="16">
        <f>M79*N$143/100</f>
        <v>7529.1053049117418</v>
      </c>
      <c r="O79" s="19">
        <f t="shared" si="71"/>
        <v>60814.811879251574</v>
      </c>
    </row>
    <row r="80" spans="1:15" ht="24" customHeight="1" thickBot="1" x14ac:dyDescent="0.3">
      <c r="A80" s="53"/>
      <c r="B80" s="55" t="s">
        <v>36</v>
      </c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49"/>
      <c r="O80" s="19">
        <f>SUM(D80:M80)</f>
        <v>0</v>
      </c>
    </row>
    <row r="81" spans="1:15" ht="24" customHeight="1" thickBot="1" x14ac:dyDescent="0.3">
      <c r="A81" s="53"/>
      <c r="B81" s="5" t="s">
        <v>41</v>
      </c>
      <c r="C81" s="5"/>
      <c r="D81" s="15">
        <v>0</v>
      </c>
      <c r="E81" s="16">
        <v>196728.34699999998</v>
      </c>
      <c r="F81" s="16">
        <f t="shared" ref="F81:L81" si="77">E81*F$143/100</f>
        <v>208138.59112599998</v>
      </c>
      <c r="G81" s="16">
        <f t="shared" si="77"/>
        <v>219169.93645567796</v>
      </c>
      <c r="H81" s="16">
        <f t="shared" si="77"/>
        <v>230785.9430878289</v>
      </c>
      <c r="I81" s="16">
        <f t="shared" si="77"/>
        <v>242786.81212839601</v>
      </c>
      <c r="J81" s="16">
        <f t="shared" si="77"/>
        <v>255411.72635907258</v>
      </c>
      <c r="K81" s="16">
        <f t="shared" si="77"/>
        <v>268437.72440338525</v>
      </c>
      <c r="L81" s="16">
        <f t="shared" si="77"/>
        <v>281859.6106235545</v>
      </c>
      <c r="M81" s="16">
        <f>L81*M$143/100</f>
        <v>295952.59115473222</v>
      </c>
      <c r="N81" s="16">
        <f>M81*N$143/100</f>
        <v>310750.22071246878</v>
      </c>
      <c r="O81" s="19">
        <f>SUM(D81:N81)</f>
        <v>2510021.5030511166</v>
      </c>
    </row>
    <row r="82" spans="1:15" ht="24" customHeight="1" thickBot="1" x14ac:dyDescent="0.3">
      <c r="A82" s="53"/>
      <c r="B82" s="5" t="s">
        <v>1</v>
      </c>
      <c r="C82" s="35">
        <v>8.5000000000000006E-2</v>
      </c>
      <c r="D82" s="15">
        <v>0</v>
      </c>
      <c r="E82" s="29">
        <v>15730.865000000002</v>
      </c>
      <c r="F82" s="29">
        <f t="shared" ref="F82:L82" si="78">$C82*E81</f>
        <v>16721.909495</v>
      </c>
      <c r="G82" s="29">
        <f t="shared" si="78"/>
        <v>17691.780245710001</v>
      </c>
      <c r="H82" s="29">
        <f t="shared" si="78"/>
        <v>18629.444598732629</v>
      </c>
      <c r="I82" s="29">
        <f t="shared" si="78"/>
        <v>19616.805162465458</v>
      </c>
      <c r="J82" s="29">
        <f t="shared" si="78"/>
        <v>20636.87903091366</v>
      </c>
      <c r="K82" s="29">
        <f t="shared" si="78"/>
        <v>21709.996740521172</v>
      </c>
      <c r="L82" s="29">
        <f t="shared" si="78"/>
        <v>22817.206574287749</v>
      </c>
      <c r="M82" s="29">
        <f>$C82*L81</f>
        <v>23958.066903002134</v>
      </c>
      <c r="N82" s="29">
        <f>$C82*M81</f>
        <v>25155.97024815224</v>
      </c>
      <c r="O82" s="19">
        <f t="shared" ref="O82:O86" si="79">SUM(D82:N82)</f>
        <v>202668.92399878503</v>
      </c>
    </row>
    <row r="83" spans="1:15" ht="24" customHeight="1" thickBot="1" x14ac:dyDescent="0.3">
      <c r="A83" s="53"/>
      <c r="B83" s="5" t="s">
        <v>17</v>
      </c>
      <c r="C83" s="35">
        <v>0.1719</v>
      </c>
      <c r="D83" s="15">
        <v>0</v>
      </c>
      <c r="E83" s="12">
        <v>33817.602849299998</v>
      </c>
      <c r="F83" s="12">
        <f t="shared" ref="F83:N83" si="80">$C83*F81</f>
        <v>35779.023814559398</v>
      </c>
      <c r="G83" s="12">
        <f t="shared" si="80"/>
        <v>37675.312076731039</v>
      </c>
      <c r="H83" s="12">
        <f t="shared" si="80"/>
        <v>39672.103616797787</v>
      </c>
      <c r="I83" s="12">
        <f t="shared" si="80"/>
        <v>41735.053004871275</v>
      </c>
      <c r="J83" s="12">
        <f t="shared" si="80"/>
        <v>43905.275761124576</v>
      </c>
      <c r="K83" s="12">
        <f t="shared" si="80"/>
        <v>46144.444824941922</v>
      </c>
      <c r="L83" s="12">
        <f t="shared" si="80"/>
        <v>48451.667066189017</v>
      </c>
      <c r="M83" s="12">
        <f t="shared" si="80"/>
        <v>50874.250419498465</v>
      </c>
      <c r="N83" s="12">
        <f t="shared" si="80"/>
        <v>53417.962940473386</v>
      </c>
      <c r="O83" s="19">
        <f t="shared" si="79"/>
        <v>431472.6963744869</v>
      </c>
    </row>
    <row r="84" spans="1:15" ht="24" customHeight="1" thickBot="1" x14ac:dyDescent="0.3">
      <c r="A84" s="53"/>
      <c r="B84" s="5" t="s">
        <v>40</v>
      </c>
      <c r="C84" s="35">
        <v>2.4500000000000001E-2</v>
      </c>
      <c r="D84" s="15">
        <v>0</v>
      </c>
      <c r="E84" s="12">
        <v>4819.8445014999998</v>
      </c>
      <c r="F84" s="12">
        <f t="shared" ref="F84:N84" si="81">$C84*F81</f>
        <v>5099.3954825869996</v>
      </c>
      <c r="G84" s="12">
        <f t="shared" si="81"/>
        <v>5369.6634431641105</v>
      </c>
      <c r="H84" s="12">
        <f t="shared" si="81"/>
        <v>5654.2556056518079</v>
      </c>
      <c r="I84" s="12">
        <f t="shared" si="81"/>
        <v>5948.2768971457026</v>
      </c>
      <c r="J84" s="12">
        <f t="shared" si="81"/>
        <v>6257.5872957972788</v>
      </c>
      <c r="K84" s="12">
        <f t="shared" si="81"/>
        <v>6576.7242478829385</v>
      </c>
      <c r="L84" s="12">
        <f t="shared" si="81"/>
        <v>6905.5604602770854</v>
      </c>
      <c r="M84" s="12">
        <f t="shared" si="81"/>
        <v>7250.8384832909396</v>
      </c>
      <c r="N84" s="12">
        <f t="shared" si="81"/>
        <v>7613.3804074554855</v>
      </c>
      <c r="O84" s="19">
        <f t="shared" si="79"/>
        <v>61495.526824752342</v>
      </c>
    </row>
    <row r="85" spans="1:15" ht="24" customHeight="1" thickBot="1" x14ac:dyDescent="0.3">
      <c r="A85" s="53"/>
      <c r="B85" s="5" t="s">
        <v>3</v>
      </c>
      <c r="C85" s="35">
        <v>1.4999999999999999E-2</v>
      </c>
      <c r="D85" s="15">
        <v>0</v>
      </c>
      <c r="E85" s="12">
        <v>2950.9252049999996</v>
      </c>
      <c r="F85" s="12">
        <f t="shared" ref="F85:N85" si="82">$C85*F81</f>
        <v>3122.0788668899995</v>
      </c>
      <c r="G85" s="12">
        <f t="shared" si="82"/>
        <v>3287.5490468351695</v>
      </c>
      <c r="H85" s="12">
        <f t="shared" si="82"/>
        <v>3461.7891463174333</v>
      </c>
      <c r="I85" s="12">
        <f t="shared" si="82"/>
        <v>3641.8021819259397</v>
      </c>
      <c r="J85" s="12">
        <f t="shared" si="82"/>
        <v>3831.1758953860885</v>
      </c>
      <c r="K85" s="12">
        <f t="shared" si="82"/>
        <v>4026.5658660507784</v>
      </c>
      <c r="L85" s="12">
        <f t="shared" si="82"/>
        <v>4227.8941593533173</v>
      </c>
      <c r="M85" s="12">
        <f t="shared" si="82"/>
        <v>4439.2888673209827</v>
      </c>
      <c r="N85" s="12">
        <f t="shared" si="82"/>
        <v>4661.2533106870314</v>
      </c>
      <c r="O85" s="19">
        <f t="shared" si="79"/>
        <v>37650.322545766743</v>
      </c>
    </row>
    <row r="86" spans="1:15" ht="24" customHeight="1" thickBot="1" x14ac:dyDescent="0.3">
      <c r="A86" s="53"/>
      <c r="B86" s="5" t="s">
        <v>2</v>
      </c>
      <c r="C86" s="5"/>
      <c r="D86" s="15">
        <v>0</v>
      </c>
      <c r="E86" s="16">
        <v>5749.7669999999998</v>
      </c>
      <c r="F86" s="16">
        <f t="shared" ref="F86:L86" si="83">E86*F$143/100</f>
        <v>6083.2534859999987</v>
      </c>
      <c r="G86" s="16">
        <f t="shared" si="83"/>
        <v>6405.6659207579978</v>
      </c>
      <c r="H86" s="16">
        <f t="shared" si="83"/>
        <v>6745.1662145581713</v>
      </c>
      <c r="I86" s="16">
        <f t="shared" si="83"/>
        <v>7095.9148577151964</v>
      </c>
      <c r="J86" s="16">
        <f t="shared" si="83"/>
        <v>7464.9024303163869</v>
      </c>
      <c r="K86" s="16">
        <f t="shared" si="83"/>
        <v>7845.6124542625221</v>
      </c>
      <c r="L86" s="16">
        <f t="shared" si="83"/>
        <v>8237.893076975648</v>
      </c>
      <c r="M86" s="16">
        <f>L86*M$143/100</f>
        <v>8649.7877308244297</v>
      </c>
      <c r="N86" s="16">
        <f>M86*N$143/100</f>
        <v>9082.2771173656511</v>
      </c>
      <c r="O86" s="19">
        <f t="shared" si="79"/>
        <v>73360.240288775996</v>
      </c>
    </row>
    <row r="87" spans="1:15" ht="24" customHeight="1" thickBot="1" x14ac:dyDescent="0.3">
      <c r="A87" s="53"/>
      <c r="B87" s="56" t="s">
        <v>37</v>
      </c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48"/>
      <c r="O87" s="19"/>
    </row>
    <row r="88" spans="1:15" ht="24" customHeight="1" thickBot="1" x14ac:dyDescent="0.3">
      <c r="A88" s="53"/>
      <c r="B88" s="5" t="s">
        <v>41</v>
      </c>
      <c r="C88" s="32"/>
      <c r="D88" s="15">
        <v>0</v>
      </c>
      <c r="E88" s="16">
        <v>183686.39999999999</v>
      </c>
      <c r="F88" s="16">
        <f t="shared" ref="F88:L88" si="84">E88*F$143/100</f>
        <v>194340.21119999996</v>
      </c>
      <c r="G88" s="16">
        <f t="shared" si="84"/>
        <v>204640.24239359997</v>
      </c>
      <c r="H88" s="16">
        <f t="shared" si="84"/>
        <v>215486.17524046075</v>
      </c>
      <c r="I88" s="16">
        <f t="shared" si="84"/>
        <v>226691.45635296471</v>
      </c>
      <c r="J88" s="16">
        <f t="shared" si="84"/>
        <v>238479.41208331886</v>
      </c>
      <c r="K88" s="16">
        <f t="shared" si="84"/>
        <v>250641.8620995681</v>
      </c>
      <c r="L88" s="16">
        <f t="shared" si="84"/>
        <v>263173.95520454651</v>
      </c>
      <c r="M88" s="16">
        <f>L88*M$143/100</f>
        <v>276332.65296477382</v>
      </c>
      <c r="N88" s="16">
        <f>M88*N$143/100</f>
        <v>290149.2856130125</v>
      </c>
      <c r="O88" s="19">
        <f>SUM(D88:N88)</f>
        <v>2343621.6531522451</v>
      </c>
    </row>
    <row r="89" spans="1:15" ht="24" customHeight="1" thickBot="1" x14ac:dyDescent="0.3">
      <c r="A89" s="53"/>
      <c r="B89" s="32" t="s">
        <v>1</v>
      </c>
      <c r="C89" s="35">
        <v>8.5000000000000006E-2</v>
      </c>
      <c r="D89" s="15">
        <v>0</v>
      </c>
      <c r="E89" s="29">
        <v>14688.000000000002</v>
      </c>
      <c r="F89" s="29">
        <f t="shared" ref="F89:L89" si="85">$C89*E88</f>
        <v>15613.344000000001</v>
      </c>
      <c r="G89" s="29">
        <f t="shared" si="85"/>
        <v>16518.917951999996</v>
      </c>
      <c r="H89" s="29">
        <f t="shared" si="85"/>
        <v>17394.420603455997</v>
      </c>
      <c r="I89" s="29">
        <f t="shared" si="85"/>
        <v>18316.324895439164</v>
      </c>
      <c r="J89" s="29">
        <f t="shared" si="85"/>
        <v>19268.773790002004</v>
      </c>
      <c r="K89" s="29">
        <f t="shared" si="85"/>
        <v>20270.750027082104</v>
      </c>
      <c r="L89" s="29">
        <f t="shared" si="85"/>
        <v>21304.55827846329</v>
      </c>
      <c r="M89" s="29">
        <f>$C89*L88</f>
        <v>22369.786192386455</v>
      </c>
      <c r="N89" s="29">
        <f>$C89*M88</f>
        <v>23488.275502005778</v>
      </c>
      <c r="O89" s="19">
        <f t="shared" ref="O89:O93" si="86">SUM(D89:N89)</f>
        <v>189233.15124083479</v>
      </c>
    </row>
    <row r="90" spans="1:15" ht="24" customHeight="1" thickBot="1" x14ac:dyDescent="0.3">
      <c r="A90" s="53"/>
      <c r="B90" s="32" t="s">
        <v>17</v>
      </c>
      <c r="C90" s="35">
        <v>0.1719</v>
      </c>
      <c r="D90" s="15">
        <v>0</v>
      </c>
      <c r="E90" s="12">
        <v>31575.692159999999</v>
      </c>
      <c r="F90" s="12">
        <f t="shared" ref="F90:N90" si="87">$C90*F88</f>
        <v>33407.08230527999</v>
      </c>
      <c r="G90" s="12">
        <f t="shared" si="87"/>
        <v>35177.657667459833</v>
      </c>
      <c r="H90" s="12">
        <f t="shared" si="87"/>
        <v>37042.073523835206</v>
      </c>
      <c r="I90" s="12">
        <f t="shared" si="87"/>
        <v>38968.261347074636</v>
      </c>
      <c r="J90" s="12">
        <f t="shared" si="87"/>
        <v>40994.61093712251</v>
      </c>
      <c r="K90" s="12">
        <f t="shared" si="87"/>
        <v>43085.336094915758</v>
      </c>
      <c r="L90" s="12">
        <f t="shared" si="87"/>
        <v>45239.602899661542</v>
      </c>
      <c r="M90" s="12">
        <f t="shared" si="87"/>
        <v>47501.58304464462</v>
      </c>
      <c r="N90" s="12">
        <f t="shared" si="87"/>
        <v>49876.662196876845</v>
      </c>
      <c r="O90" s="19">
        <f t="shared" si="86"/>
        <v>402868.56217687094</v>
      </c>
    </row>
    <row r="91" spans="1:15" ht="24" customHeight="1" thickBot="1" x14ac:dyDescent="0.3">
      <c r="A91" s="53"/>
      <c r="B91" s="5" t="s">
        <v>40</v>
      </c>
      <c r="C91" s="35">
        <v>2.4500000000000001E-2</v>
      </c>
      <c r="D91" s="15">
        <v>0</v>
      </c>
      <c r="E91" s="12">
        <v>4500.3167999999996</v>
      </c>
      <c r="F91" s="12">
        <f t="shared" ref="F91:N91" si="88">$C91*F88</f>
        <v>4761.3351743999992</v>
      </c>
      <c r="G91" s="12">
        <f t="shared" si="88"/>
        <v>5013.6859386431997</v>
      </c>
      <c r="H91" s="12">
        <f t="shared" si="88"/>
        <v>5279.4112933912884</v>
      </c>
      <c r="I91" s="12">
        <f t="shared" si="88"/>
        <v>5553.9406806476354</v>
      </c>
      <c r="J91" s="12">
        <f t="shared" si="88"/>
        <v>5842.7455960413126</v>
      </c>
      <c r="K91" s="12">
        <f t="shared" si="88"/>
        <v>6140.7256214394183</v>
      </c>
      <c r="L91" s="12">
        <f t="shared" si="88"/>
        <v>6447.76190251139</v>
      </c>
      <c r="M91" s="12">
        <f t="shared" si="88"/>
        <v>6770.1499976369587</v>
      </c>
      <c r="N91" s="12">
        <f t="shared" si="88"/>
        <v>7108.6574975188068</v>
      </c>
      <c r="O91" s="19">
        <f t="shared" si="86"/>
        <v>57418.730502230006</v>
      </c>
    </row>
    <row r="92" spans="1:15" ht="24" customHeight="1" thickBot="1" x14ac:dyDescent="0.3">
      <c r="A92" s="53"/>
      <c r="B92" s="32" t="s">
        <v>3</v>
      </c>
      <c r="C92" s="35">
        <v>1.4999999999999999E-2</v>
      </c>
      <c r="D92" s="15">
        <v>0</v>
      </c>
      <c r="E92" s="12">
        <v>2755.2959999999998</v>
      </c>
      <c r="F92" s="12">
        <f t="shared" ref="F92:N92" si="89">$C92*F88</f>
        <v>2915.1031679999992</v>
      </c>
      <c r="G92" s="12">
        <f t="shared" si="89"/>
        <v>3069.6036359039995</v>
      </c>
      <c r="H92" s="12">
        <f t="shared" si="89"/>
        <v>3232.292628606911</v>
      </c>
      <c r="I92" s="12">
        <f t="shared" si="89"/>
        <v>3400.3718452944704</v>
      </c>
      <c r="J92" s="12">
        <f t="shared" si="89"/>
        <v>3577.1911812497829</v>
      </c>
      <c r="K92" s="12">
        <f t="shared" si="89"/>
        <v>3759.6279314935214</v>
      </c>
      <c r="L92" s="12">
        <f t="shared" si="89"/>
        <v>3947.6093280681976</v>
      </c>
      <c r="M92" s="12">
        <f t="shared" si="89"/>
        <v>4144.9897944716067</v>
      </c>
      <c r="N92" s="12">
        <f t="shared" si="89"/>
        <v>4352.2392841951878</v>
      </c>
      <c r="O92" s="19">
        <f t="shared" si="86"/>
        <v>35154.324797283669</v>
      </c>
    </row>
    <row r="93" spans="1:15" ht="24" customHeight="1" thickBot="1" x14ac:dyDescent="0.3">
      <c r="A93" s="53"/>
      <c r="B93" s="32" t="s">
        <v>2</v>
      </c>
      <c r="C93" s="32"/>
      <c r="D93" s="15">
        <v>0</v>
      </c>
      <c r="E93" s="16">
        <v>2875.415</v>
      </c>
      <c r="F93" s="16">
        <f t="shared" ref="F93:L93" si="90">E93*F$143/100</f>
        <v>3042.1890699999999</v>
      </c>
      <c r="G93" s="16">
        <f t="shared" si="90"/>
        <v>3203.4250907099999</v>
      </c>
      <c r="H93" s="16">
        <f t="shared" si="90"/>
        <v>3373.2066205176297</v>
      </c>
      <c r="I93" s="16">
        <f t="shared" si="90"/>
        <v>3548.6133647845463</v>
      </c>
      <c r="J93" s="16">
        <f t="shared" si="90"/>
        <v>3733.1412597533426</v>
      </c>
      <c r="K93" s="16">
        <f t="shared" si="90"/>
        <v>3923.5314640007628</v>
      </c>
      <c r="L93" s="16">
        <f t="shared" si="90"/>
        <v>4119.7080372008004</v>
      </c>
      <c r="M93" s="16">
        <f>L93*M$143/100</f>
        <v>4325.6934390608403</v>
      </c>
      <c r="N93" s="16">
        <f>M93*N$143/100</f>
        <v>4541.9781110138829</v>
      </c>
      <c r="O93" s="19">
        <f t="shared" si="86"/>
        <v>36686.9014570418</v>
      </c>
    </row>
    <row r="94" spans="1:15" ht="24" customHeight="1" thickBot="1" x14ac:dyDescent="0.3">
      <c r="A94" s="53"/>
      <c r="B94" s="56" t="s">
        <v>38</v>
      </c>
      <c r="C94" s="56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48"/>
      <c r="O94" s="19">
        <f>SUM(D94:M94)</f>
        <v>0</v>
      </c>
    </row>
    <row r="95" spans="1:15" ht="24" customHeight="1" thickBot="1" x14ac:dyDescent="0.3">
      <c r="A95" s="53"/>
      <c r="B95" s="5" t="s">
        <v>41</v>
      </c>
      <c r="C95" s="34"/>
      <c r="D95" s="15">
        <v>0</v>
      </c>
      <c r="E95" s="16">
        <v>196728.13439999998</v>
      </c>
      <c r="F95" s="16">
        <f t="shared" ref="F95:L95" si="91">E95*F$143/100</f>
        <v>208138.36619519998</v>
      </c>
      <c r="G95" s="16">
        <f t="shared" si="91"/>
        <v>219169.6996035456</v>
      </c>
      <c r="H95" s="16">
        <f t="shared" si="91"/>
        <v>230785.69368253351</v>
      </c>
      <c r="I95" s="16">
        <f t="shared" si="91"/>
        <v>242786.54975402527</v>
      </c>
      <c r="J95" s="16">
        <f t="shared" si="91"/>
        <v>255411.45034123457</v>
      </c>
      <c r="K95" s="16">
        <f t="shared" si="91"/>
        <v>268437.43430863752</v>
      </c>
      <c r="L95" s="16">
        <f t="shared" si="91"/>
        <v>281859.30602406937</v>
      </c>
      <c r="M95" s="16">
        <f>L95*M$143/100</f>
        <v>295952.27132527286</v>
      </c>
      <c r="N95" s="16">
        <f>M95*N$143/100</f>
        <v>310749.88489153649</v>
      </c>
      <c r="O95" s="19">
        <f>SUM(D95:N95)</f>
        <v>2510018.7905260553</v>
      </c>
    </row>
    <row r="96" spans="1:15" ht="24" customHeight="1" thickBot="1" x14ac:dyDescent="0.3">
      <c r="A96" s="53"/>
      <c r="B96" s="34" t="s">
        <v>1</v>
      </c>
      <c r="C96" s="35">
        <v>8.5000000000000006E-2</v>
      </c>
      <c r="D96" s="15">
        <v>0</v>
      </c>
      <c r="E96" s="29">
        <v>15730.848</v>
      </c>
      <c r="F96" s="29">
        <f t="shared" ref="F96:L96" si="92">$C96*E95</f>
        <v>16721.891424000001</v>
      </c>
      <c r="G96" s="29">
        <f t="shared" si="92"/>
        <v>17691.761126591999</v>
      </c>
      <c r="H96" s="29">
        <f t="shared" si="92"/>
        <v>18629.424466301378</v>
      </c>
      <c r="I96" s="29">
        <f t="shared" si="92"/>
        <v>19616.78396301535</v>
      </c>
      <c r="J96" s="29">
        <f t="shared" si="92"/>
        <v>20636.856729092149</v>
      </c>
      <c r="K96" s="29">
        <f t="shared" si="92"/>
        <v>21709.973279004938</v>
      </c>
      <c r="L96" s="29">
        <f t="shared" si="92"/>
        <v>22817.181916234189</v>
      </c>
      <c r="M96" s="29">
        <f>$C96*L95</f>
        <v>23958.041012045898</v>
      </c>
      <c r="N96" s="29">
        <f>$C96*M95</f>
        <v>25155.943062648195</v>
      </c>
      <c r="O96" s="19">
        <f t="shared" ref="O96:O100" si="93">SUM(D96:N96)</f>
        <v>202668.70497893411</v>
      </c>
    </row>
    <row r="97" spans="1:15" ht="24" customHeight="1" thickBot="1" x14ac:dyDescent="0.3">
      <c r="A97" s="53"/>
      <c r="B97" s="34" t="s">
        <v>17</v>
      </c>
      <c r="C97" s="35">
        <v>0.1719</v>
      </c>
      <c r="D97" s="15">
        <v>0</v>
      </c>
      <c r="E97" s="12">
        <v>33817.566303359999</v>
      </c>
      <c r="F97" s="12">
        <f t="shared" ref="F97:M97" si="94">$C97*F95</f>
        <v>35778.985148954875</v>
      </c>
      <c r="G97" s="12">
        <f t="shared" si="94"/>
        <v>37675.271361849489</v>
      </c>
      <c r="H97" s="12">
        <f t="shared" si="94"/>
        <v>39672.060744027513</v>
      </c>
      <c r="I97" s="12">
        <f t="shared" si="94"/>
        <v>41735.007902716941</v>
      </c>
      <c r="J97" s="12">
        <f t="shared" si="94"/>
        <v>43905.228313658219</v>
      </c>
      <c r="K97" s="12">
        <f t="shared" si="94"/>
        <v>46144.394957654789</v>
      </c>
      <c r="L97" s="12">
        <f t="shared" si="94"/>
        <v>48451.614705537526</v>
      </c>
      <c r="M97" s="12">
        <f t="shared" si="94"/>
        <v>50874.195440814401</v>
      </c>
      <c r="N97" s="12">
        <f t="shared" ref="N97" si="95">$C97*N95</f>
        <v>53417.905212855119</v>
      </c>
      <c r="O97" s="19">
        <f t="shared" si="93"/>
        <v>431472.23009142891</v>
      </c>
    </row>
    <row r="98" spans="1:15" ht="24" customHeight="1" thickBot="1" x14ac:dyDescent="0.3">
      <c r="A98" s="53"/>
      <c r="B98" s="5" t="s">
        <v>40</v>
      </c>
      <c r="C98" s="35">
        <v>2.4500000000000001E-2</v>
      </c>
      <c r="D98" s="15">
        <v>0</v>
      </c>
      <c r="E98" s="12">
        <v>4819.8392927999994</v>
      </c>
      <c r="F98" s="12">
        <f t="shared" ref="F98:M98" si="96">$C98*F95</f>
        <v>5099.3899717823997</v>
      </c>
      <c r="G98" s="12">
        <f t="shared" si="96"/>
        <v>5369.6576402868677</v>
      </c>
      <c r="H98" s="12">
        <f t="shared" si="96"/>
        <v>5654.2494952220713</v>
      </c>
      <c r="I98" s="12">
        <f t="shared" si="96"/>
        <v>5948.2704689736192</v>
      </c>
      <c r="J98" s="12">
        <f t="shared" si="96"/>
        <v>6257.5805333602475</v>
      </c>
      <c r="K98" s="12">
        <f t="shared" si="96"/>
        <v>6576.7171405616191</v>
      </c>
      <c r="L98" s="12">
        <f t="shared" si="96"/>
        <v>6905.5529975896998</v>
      </c>
      <c r="M98" s="12">
        <f t="shared" si="96"/>
        <v>7250.8306474691854</v>
      </c>
      <c r="N98" s="12">
        <f t="shared" ref="N98" si="97">$C98*N95</f>
        <v>7613.3721798426441</v>
      </c>
      <c r="O98" s="19">
        <f t="shared" si="93"/>
        <v>61495.46036788835</v>
      </c>
    </row>
    <row r="99" spans="1:15" ht="24" customHeight="1" thickBot="1" x14ac:dyDescent="0.3">
      <c r="A99" s="53"/>
      <c r="B99" s="34" t="s">
        <v>3</v>
      </c>
      <c r="C99" s="35">
        <v>1.4999999999999999E-2</v>
      </c>
      <c r="D99" s="15">
        <v>0</v>
      </c>
      <c r="E99" s="12">
        <v>2950.9220159999995</v>
      </c>
      <c r="F99" s="12">
        <f t="shared" ref="F99:M99" si="98">$C99*F95</f>
        <v>3122.0754929279997</v>
      </c>
      <c r="G99" s="12">
        <f t="shared" si="98"/>
        <v>3287.545494053184</v>
      </c>
      <c r="H99" s="12">
        <f t="shared" si="98"/>
        <v>3461.7854052380026</v>
      </c>
      <c r="I99" s="12">
        <f t="shared" si="98"/>
        <v>3641.798246310379</v>
      </c>
      <c r="J99" s="12">
        <f t="shared" si="98"/>
        <v>3831.1717551185184</v>
      </c>
      <c r="K99" s="12">
        <f t="shared" si="98"/>
        <v>4026.5615146295627</v>
      </c>
      <c r="L99" s="12">
        <f t="shared" si="98"/>
        <v>4227.8895903610401</v>
      </c>
      <c r="M99" s="12">
        <f t="shared" si="98"/>
        <v>4439.2840698790924</v>
      </c>
      <c r="N99" s="12">
        <f t="shared" ref="N99" si="99">$C99*N95</f>
        <v>4661.2482733730476</v>
      </c>
      <c r="O99" s="19">
        <f t="shared" si="93"/>
        <v>37650.281857890826</v>
      </c>
    </row>
    <row r="100" spans="1:15" ht="24" customHeight="1" thickBot="1" x14ac:dyDescent="0.3">
      <c r="A100" s="53"/>
      <c r="B100" s="34" t="s">
        <v>2</v>
      </c>
      <c r="C100" s="34"/>
      <c r="D100" s="15">
        <v>0</v>
      </c>
      <c r="E100" s="16">
        <v>5749.7669999999998</v>
      </c>
      <c r="F100" s="16">
        <f t="shared" ref="F100:L100" si="100">E100*F$143/100</f>
        <v>6083.2534859999987</v>
      </c>
      <c r="G100" s="16">
        <f t="shared" si="100"/>
        <v>6405.6659207579978</v>
      </c>
      <c r="H100" s="16">
        <f t="shared" si="100"/>
        <v>6745.1662145581713</v>
      </c>
      <c r="I100" s="16">
        <f t="shared" si="100"/>
        <v>7095.9148577151964</v>
      </c>
      <c r="J100" s="16">
        <f t="shared" si="100"/>
        <v>7464.9024303163869</v>
      </c>
      <c r="K100" s="16">
        <f t="shared" si="100"/>
        <v>7845.6124542625221</v>
      </c>
      <c r="L100" s="16">
        <f t="shared" si="100"/>
        <v>8237.893076975648</v>
      </c>
      <c r="M100" s="16">
        <f>L100*M$143/100</f>
        <v>8649.7877308244297</v>
      </c>
      <c r="N100" s="16">
        <f>M100*N$143/100</f>
        <v>9082.2771173656511</v>
      </c>
      <c r="O100" s="19">
        <f t="shared" si="93"/>
        <v>73360.240288775996</v>
      </c>
    </row>
    <row r="101" spans="1:15" ht="24" customHeight="1" thickBot="1" x14ac:dyDescent="0.3">
      <c r="A101" s="53"/>
      <c r="B101" s="56" t="s">
        <v>42</v>
      </c>
      <c r="C101" s="56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48"/>
      <c r="O101" s="19">
        <f>SUM(D101:M101)</f>
        <v>0</v>
      </c>
    </row>
    <row r="102" spans="1:15" ht="24" customHeight="1" thickBot="1" x14ac:dyDescent="0.3">
      <c r="A102" s="53"/>
      <c r="B102" s="5" t="s">
        <v>41</v>
      </c>
      <c r="C102" s="34"/>
      <c r="D102" s="15">
        <v>0</v>
      </c>
      <c r="E102" s="16">
        <v>196728.34699999998</v>
      </c>
      <c r="F102" s="16">
        <f t="shared" ref="F102:L102" si="101">E102*F$143/100</f>
        <v>208138.59112599998</v>
      </c>
      <c r="G102" s="16">
        <f t="shared" si="101"/>
        <v>219169.93645567796</v>
      </c>
      <c r="H102" s="16">
        <f t="shared" si="101"/>
        <v>230785.9430878289</v>
      </c>
      <c r="I102" s="16">
        <f t="shared" si="101"/>
        <v>242786.81212839601</v>
      </c>
      <c r="J102" s="16">
        <f t="shared" si="101"/>
        <v>255411.72635907258</v>
      </c>
      <c r="K102" s="16">
        <f t="shared" si="101"/>
        <v>268437.72440338525</v>
      </c>
      <c r="L102" s="16">
        <f t="shared" si="101"/>
        <v>281859.6106235545</v>
      </c>
      <c r="M102" s="16">
        <f>L102*M$143/100</f>
        <v>295952.59115473222</v>
      </c>
      <c r="N102" s="16">
        <f>M102*N$143/100</f>
        <v>310750.22071246878</v>
      </c>
      <c r="O102" s="19">
        <f>SUM(D102:N102)</f>
        <v>2510021.5030511166</v>
      </c>
    </row>
    <row r="103" spans="1:15" ht="24" customHeight="1" thickBot="1" x14ac:dyDescent="0.3">
      <c r="A103" s="53"/>
      <c r="B103" s="34" t="s">
        <v>1</v>
      </c>
      <c r="C103" s="35">
        <v>8.5000000000000006E-2</v>
      </c>
      <c r="D103" s="15">
        <v>0</v>
      </c>
      <c r="E103" s="29">
        <v>15730.865000000002</v>
      </c>
      <c r="F103" s="29">
        <f t="shared" ref="F103:L103" si="102">$C103*E102</f>
        <v>16721.909495</v>
      </c>
      <c r="G103" s="29">
        <f t="shared" si="102"/>
        <v>17691.780245710001</v>
      </c>
      <c r="H103" s="29">
        <f t="shared" si="102"/>
        <v>18629.444598732629</v>
      </c>
      <c r="I103" s="29">
        <f t="shared" si="102"/>
        <v>19616.805162465458</v>
      </c>
      <c r="J103" s="29">
        <f t="shared" si="102"/>
        <v>20636.87903091366</v>
      </c>
      <c r="K103" s="29">
        <f t="shared" si="102"/>
        <v>21709.996740521172</v>
      </c>
      <c r="L103" s="29">
        <f t="shared" si="102"/>
        <v>22817.206574287749</v>
      </c>
      <c r="M103" s="29">
        <f>$C103*L102</f>
        <v>23958.066903002134</v>
      </c>
      <c r="N103" s="29">
        <f>$C103*M102</f>
        <v>25155.97024815224</v>
      </c>
      <c r="O103" s="19">
        <f t="shared" ref="O103:O107" si="103">SUM(D103:N103)</f>
        <v>202668.92399878503</v>
      </c>
    </row>
    <row r="104" spans="1:15" ht="24" customHeight="1" thickBot="1" x14ac:dyDescent="0.3">
      <c r="A104" s="53"/>
      <c r="B104" s="34" t="s">
        <v>17</v>
      </c>
      <c r="C104" s="35">
        <v>0.1719</v>
      </c>
      <c r="D104" s="15">
        <v>0</v>
      </c>
      <c r="E104" s="12">
        <v>33817.602849299998</v>
      </c>
      <c r="F104" s="12">
        <f t="shared" ref="F104:M104" si="104">$C104*F102</f>
        <v>35779.023814559398</v>
      </c>
      <c r="G104" s="12">
        <f t="shared" si="104"/>
        <v>37675.312076731039</v>
      </c>
      <c r="H104" s="12">
        <f t="shared" si="104"/>
        <v>39672.103616797787</v>
      </c>
      <c r="I104" s="12">
        <f t="shared" si="104"/>
        <v>41735.053004871275</v>
      </c>
      <c r="J104" s="12">
        <f t="shared" si="104"/>
        <v>43905.275761124576</v>
      </c>
      <c r="K104" s="12">
        <f t="shared" si="104"/>
        <v>46144.444824941922</v>
      </c>
      <c r="L104" s="12">
        <f t="shared" si="104"/>
        <v>48451.667066189017</v>
      </c>
      <c r="M104" s="12">
        <f t="shared" si="104"/>
        <v>50874.250419498465</v>
      </c>
      <c r="N104" s="12">
        <f t="shared" ref="N104" si="105">$C104*N102</f>
        <v>53417.962940473386</v>
      </c>
      <c r="O104" s="19">
        <f t="shared" si="103"/>
        <v>431472.6963744869</v>
      </c>
    </row>
    <row r="105" spans="1:15" ht="24" customHeight="1" thickBot="1" x14ac:dyDescent="0.3">
      <c r="A105" s="53"/>
      <c r="B105" s="5" t="s">
        <v>40</v>
      </c>
      <c r="C105" s="35">
        <v>2.4500000000000001E-2</v>
      </c>
      <c r="D105" s="15">
        <v>0</v>
      </c>
      <c r="E105" s="12">
        <v>4819.8445014999998</v>
      </c>
      <c r="F105" s="12">
        <f t="shared" ref="F105:M105" si="106">$C105*F102</f>
        <v>5099.3954825869996</v>
      </c>
      <c r="G105" s="12">
        <f t="shared" si="106"/>
        <v>5369.6634431641105</v>
      </c>
      <c r="H105" s="12">
        <f t="shared" si="106"/>
        <v>5654.2556056518079</v>
      </c>
      <c r="I105" s="12">
        <f t="shared" si="106"/>
        <v>5948.2768971457026</v>
      </c>
      <c r="J105" s="12">
        <f t="shared" si="106"/>
        <v>6257.5872957972788</v>
      </c>
      <c r="K105" s="12">
        <f t="shared" si="106"/>
        <v>6576.7242478829385</v>
      </c>
      <c r="L105" s="12">
        <f t="shared" si="106"/>
        <v>6905.5604602770854</v>
      </c>
      <c r="M105" s="12">
        <f t="shared" si="106"/>
        <v>7250.8384832909396</v>
      </c>
      <c r="N105" s="12">
        <f t="shared" ref="N105" si="107">$C105*N102</f>
        <v>7613.3804074554855</v>
      </c>
      <c r="O105" s="19">
        <f t="shared" si="103"/>
        <v>61495.526824752342</v>
      </c>
    </row>
    <row r="106" spans="1:15" ht="24" customHeight="1" thickBot="1" x14ac:dyDescent="0.3">
      <c r="A106" s="53"/>
      <c r="B106" s="34" t="s">
        <v>3</v>
      </c>
      <c r="C106" s="35">
        <v>1.4999999999999999E-2</v>
      </c>
      <c r="D106" s="15">
        <v>0</v>
      </c>
      <c r="E106" s="12">
        <v>2950.9252049999996</v>
      </c>
      <c r="F106" s="12">
        <f t="shared" ref="F106:M106" si="108">$C106*F102</f>
        <v>3122.0788668899995</v>
      </c>
      <c r="G106" s="12">
        <f t="shared" si="108"/>
        <v>3287.5490468351695</v>
      </c>
      <c r="H106" s="12">
        <f t="shared" si="108"/>
        <v>3461.7891463174333</v>
      </c>
      <c r="I106" s="12">
        <f t="shared" si="108"/>
        <v>3641.8021819259397</v>
      </c>
      <c r="J106" s="12">
        <f t="shared" si="108"/>
        <v>3831.1758953860885</v>
      </c>
      <c r="K106" s="12">
        <f t="shared" si="108"/>
        <v>4026.5658660507784</v>
      </c>
      <c r="L106" s="12">
        <f t="shared" si="108"/>
        <v>4227.8941593533173</v>
      </c>
      <c r="M106" s="12">
        <f t="shared" si="108"/>
        <v>4439.2888673209827</v>
      </c>
      <c r="N106" s="12">
        <f t="shared" ref="N106" si="109">$C106*N102</f>
        <v>4661.2533106870314</v>
      </c>
      <c r="O106" s="19">
        <f t="shared" si="103"/>
        <v>37650.322545766743</v>
      </c>
    </row>
    <row r="107" spans="1:15" ht="24" customHeight="1" thickBot="1" x14ac:dyDescent="0.3">
      <c r="A107" s="53"/>
      <c r="B107" s="34" t="s">
        <v>2</v>
      </c>
      <c r="C107" s="34"/>
      <c r="D107" s="15">
        <v>0</v>
      </c>
      <c r="E107" s="16">
        <v>5750.83</v>
      </c>
      <c r="F107" s="16">
        <f t="shared" ref="F107:L107" si="110">E107*F$143/100</f>
        <v>6084.3781399999998</v>
      </c>
      <c r="G107" s="16">
        <f t="shared" si="110"/>
        <v>6406.8501814199999</v>
      </c>
      <c r="H107" s="16">
        <f t="shared" si="110"/>
        <v>6746.4132410352595</v>
      </c>
      <c r="I107" s="16">
        <f t="shared" si="110"/>
        <v>7097.2267295690926</v>
      </c>
      <c r="J107" s="16">
        <f t="shared" si="110"/>
        <v>7466.2825195066853</v>
      </c>
      <c r="K107" s="16">
        <f t="shared" si="110"/>
        <v>7847.0629280015255</v>
      </c>
      <c r="L107" s="16">
        <f t="shared" si="110"/>
        <v>8239.4160744016008</v>
      </c>
      <c r="M107" s="16">
        <f>L107*M$143/100</f>
        <v>8651.3868781216806</v>
      </c>
      <c r="N107" s="16">
        <f>M107*N$143/100</f>
        <v>9083.9562220277658</v>
      </c>
      <c r="O107" s="19">
        <f t="shared" si="103"/>
        <v>73373.802914083601</v>
      </c>
    </row>
    <row r="108" spans="1:15" ht="24" customHeight="1" thickBot="1" x14ac:dyDescent="0.3">
      <c r="A108" s="53"/>
      <c r="B108" s="54" t="s">
        <v>39</v>
      </c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49"/>
      <c r="O108" s="19"/>
    </row>
    <row r="109" spans="1:15" ht="24" customHeight="1" thickBot="1" x14ac:dyDescent="0.3">
      <c r="A109" s="53"/>
      <c r="B109" s="5" t="s">
        <v>41</v>
      </c>
      <c r="C109" s="34"/>
      <c r="D109" s="15">
        <v>0</v>
      </c>
      <c r="E109" s="16">
        <v>220423.67999999999</v>
      </c>
      <c r="F109" s="16">
        <f t="shared" ref="F109:L109" si="111">E109*F$143/100</f>
        <v>233208.25343999997</v>
      </c>
      <c r="G109" s="16">
        <f t="shared" si="111"/>
        <v>245568.29087231998</v>
      </c>
      <c r="H109" s="16">
        <f t="shared" si="111"/>
        <v>258583.41028855293</v>
      </c>
      <c r="I109" s="16">
        <f t="shared" si="111"/>
        <v>272029.74762355769</v>
      </c>
      <c r="J109" s="16">
        <f t="shared" si="111"/>
        <v>286175.29449998273</v>
      </c>
      <c r="K109" s="16">
        <f t="shared" si="111"/>
        <v>300770.23451948183</v>
      </c>
      <c r="L109" s="16">
        <f t="shared" si="111"/>
        <v>315808.74624545593</v>
      </c>
      <c r="M109" s="16">
        <f>L109*M$143/100</f>
        <v>331599.18355772871</v>
      </c>
      <c r="N109" s="16">
        <f>M109*N$143/100</f>
        <v>348179.14273561514</v>
      </c>
      <c r="O109" s="19">
        <f>SUM(D109:N109)</f>
        <v>2812345.9837826947</v>
      </c>
    </row>
    <row r="110" spans="1:15" ht="24" customHeight="1" thickBot="1" x14ac:dyDescent="0.3">
      <c r="A110" s="53"/>
      <c r="B110" s="34" t="s">
        <v>1</v>
      </c>
      <c r="C110" s="35">
        <v>8.5000000000000006E-2</v>
      </c>
      <c r="D110" s="15">
        <v>0</v>
      </c>
      <c r="E110" s="29">
        <v>17625.600000000002</v>
      </c>
      <c r="F110" s="29">
        <f t="shared" ref="F110:L110" si="112">$C110*E109</f>
        <v>18736.0128</v>
      </c>
      <c r="G110" s="29">
        <f t="shared" si="112"/>
        <v>19822.701542399998</v>
      </c>
      <c r="H110" s="29">
        <f t="shared" si="112"/>
        <v>20873.304724147201</v>
      </c>
      <c r="I110" s="29">
        <f t="shared" si="112"/>
        <v>21979.589874526999</v>
      </c>
      <c r="J110" s="29">
        <f t="shared" si="112"/>
        <v>23122.528548002407</v>
      </c>
      <c r="K110" s="29">
        <f t="shared" si="112"/>
        <v>24324.900032498535</v>
      </c>
      <c r="L110" s="29">
        <f t="shared" si="112"/>
        <v>25565.469934155957</v>
      </c>
      <c r="M110" s="29">
        <f>$C110*L109</f>
        <v>26843.743430863757</v>
      </c>
      <c r="N110" s="29">
        <f>$C110*M109</f>
        <v>28185.930602406941</v>
      </c>
      <c r="O110" s="19">
        <f t="shared" ref="O110:O114" si="113">SUM(D110:N110)</f>
        <v>227079.78148900176</v>
      </c>
    </row>
    <row r="111" spans="1:15" ht="24" customHeight="1" thickBot="1" x14ac:dyDescent="0.3">
      <c r="A111" s="53"/>
      <c r="B111" s="34" t="s">
        <v>17</v>
      </c>
      <c r="C111" s="35">
        <v>0.1719</v>
      </c>
      <c r="D111" s="15">
        <v>0</v>
      </c>
      <c r="E111" s="12">
        <v>37890.830591999998</v>
      </c>
      <c r="F111" s="12">
        <f t="shared" ref="F111:M111" si="114">$C111*F109</f>
        <v>40088.498766335993</v>
      </c>
      <c r="G111" s="12">
        <f t="shared" si="114"/>
        <v>42213.189200951805</v>
      </c>
      <c r="H111" s="12">
        <f t="shared" si="114"/>
        <v>44450.488228602248</v>
      </c>
      <c r="I111" s="12">
        <f t="shared" si="114"/>
        <v>46761.913616489568</v>
      </c>
      <c r="J111" s="12">
        <f t="shared" si="114"/>
        <v>49193.53312454703</v>
      </c>
      <c r="K111" s="12">
        <f t="shared" si="114"/>
        <v>51702.403313898925</v>
      </c>
      <c r="L111" s="12">
        <f t="shared" si="114"/>
        <v>54287.523479593874</v>
      </c>
      <c r="M111" s="12">
        <f t="shared" si="114"/>
        <v>57001.899653573564</v>
      </c>
      <c r="N111" s="12">
        <f t="shared" ref="N111" si="115">$C111*N109</f>
        <v>59851.994636252239</v>
      </c>
      <c r="O111" s="19">
        <f t="shared" si="113"/>
        <v>483442.27461224527</v>
      </c>
    </row>
    <row r="112" spans="1:15" ht="24" customHeight="1" thickBot="1" x14ac:dyDescent="0.3">
      <c r="A112" s="53"/>
      <c r="B112" s="5" t="s">
        <v>40</v>
      </c>
      <c r="C112" s="35">
        <v>2.4500000000000001E-2</v>
      </c>
      <c r="D112" s="15">
        <v>0</v>
      </c>
      <c r="E112" s="12">
        <v>5400.3801599999997</v>
      </c>
      <c r="F112" s="12">
        <f t="shared" ref="F112:M112" si="116">$C112*F109</f>
        <v>5713.6022092799994</v>
      </c>
      <c r="G112" s="12">
        <f t="shared" si="116"/>
        <v>6016.4231263718393</v>
      </c>
      <c r="H112" s="12">
        <f t="shared" si="116"/>
        <v>6335.2935520695473</v>
      </c>
      <c r="I112" s="12">
        <f t="shared" si="116"/>
        <v>6664.728816777164</v>
      </c>
      <c r="J112" s="12">
        <f t="shared" si="116"/>
        <v>7011.2947152495772</v>
      </c>
      <c r="K112" s="12">
        <f t="shared" si="116"/>
        <v>7368.8707457273049</v>
      </c>
      <c r="L112" s="12">
        <f t="shared" si="116"/>
        <v>7737.3142830136703</v>
      </c>
      <c r="M112" s="12">
        <f t="shared" si="116"/>
        <v>8124.1799971643541</v>
      </c>
      <c r="N112" s="12">
        <f t="shared" ref="N112" si="117">$C112*N109</f>
        <v>8530.3889970225719</v>
      </c>
      <c r="O112" s="19">
        <f t="shared" si="113"/>
        <v>68902.476602676034</v>
      </c>
    </row>
    <row r="113" spans="1:19" ht="24" customHeight="1" thickBot="1" x14ac:dyDescent="0.3">
      <c r="A113" s="53"/>
      <c r="B113" s="34" t="s">
        <v>3</v>
      </c>
      <c r="C113" s="35">
        <v>1.4999999999999999E-2</v>
      </c>
      <c r="D113" s="15">
        <v>0</v>
      </c>
      <c r="E113" s="12">
        <v>3306.3552</v>
      </c>
      <c r="F113" s="12">
        <f t="shared" ref="F113:M113" si="118">$C113*F109</f>
        <v>3498.1238015999993</v>
      </c>
      <c r="G113" s="12">
        <f t="shared" si="118"/>
        <v>3683.5243630847995</v>
      </c>
      <c r="H113" s="12">
        <f t="shared" si="118"/>
        <v>3878.751154328294</v>
      </c>
      <c r="I113" s="12">
        <f t="shared" si="118"/>
        <v>4080.4462143533651</v>
      </c>
      <c r="J113" s="12">
        <f t="shared" si="118"/>
        <v>4292.6294174997411</v>
      </c>
      <c r="K113" s="12">
        <f t="shared" si="118"/>
        <v>4511.5535177922275</v>
      </c>
      <c r="L113" s="12">
        <f t="shared" si="118"/>
        <v>4737.1311936818383</v>
      </c>
      <c r="M113" s="12">
        <f t="shared" si="118"/>
        <v>4973.9877533659301</v>
      </c>
      <c r="N113" s="12">
        <f t="shared" ref="N113" si="119">$C113*N109</f>
        <v>5222.6871410342274</v>
      </c>
      <c r="O113" s="19">
        <f t="shared" si="113"/>
        <v>42185.189756740423</v>
      </c>
    </row>
    <row r="114" spans="1:19" ht="24" customHeight="1" thickBot="1" x14ac:dyDescent="0.3">
      <c r="A114" s="53"/>
      <c r="B114" s="34" t="s">
        <v>2</v>
      </c>
      <c r="C114" s="34"/>
      <c r="D114" s="15">
        <v>0</v>
      </c>
      <c r="E114" s="16">
        <v>2874.8834999999999</v>
      </c>
      <c r="F114" s="16">
        <f t="shared" ref="F114:L114" si="120">E114*F$143/100</f>
        <v>3041.6267429999994</v>
      </c>
      <c r="G114" s="16">
        <f t="shared" si="120"/>
        <v>3202.8329603789989</v>
      </c>
      <c r="H114" s="16">
        <f t="shared" si="120"/>
        <v>3372.5831072790857</v>
      </c>
      <c r="I114" s="16">
        <f t="shared" si="120"/>
        <v>3547.9574288575982</v>
      </c>
      <c r="J114" s="16">
        <f t="shared" si="120"/>
        <v>3732.4512151581935</v>
      </c>
      <c r="K114" s="16">
        <f t="shared" si="120"/>
        <v>3922.806227131261</v>
      </c>
      <c r="L114" s="16">
        <f t="shared" si="120"/>
        <v>4118.946538487824</v>
      </c>
      <c r="M114" s="16">
        <f>L114*M$143/100</f>
        <v>4324.8938654122148</v>
      </c>
      <c r="N114" s="16">
        <f>M114*N$143/100</f>
        <v>4541.1385586828255</v>
      </c>
      <c r="O114" s="19">
        <f t="shared" si="113"/>
        <v>36680.120144387998</v>
      </c>
    </row>
    <row r="115" spans="1:19" ht="24" customHeight="1" thickBot="1" x14ac:dyDescent="0.3">
      <c r="A115" s="53"/>
      <c r="B115" s="9"/>
      <c r="C115" s="9"/>
      <c r="D115" s="31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19"/>
    </row>
    <row r="116" spans="1:19" ht="24" customHeight="1" thickBot="1" x14ac:dyDescent="0.3">
      <c r="A116" s="53"/>
      <c r="B116" s="4" t="s">
        <v>6</v>
      </c>
      <c r="C116" s="4"/>
      <c r="D116" s="14">
        <v>0</v>
      </c>
      <c r="E116" s="14">
        <v>348478</v>
      </c>
      <c r="F116" s="14">
        <v>0</v>
      </c>
      <c r="G116" s="14">
        <v>0</v>
      </c>
      <c r="H116" s="14">
        <v>0</v>
      </c>
      <c r="I116" s="14">
        <v>0</v>
      </c>
      <c r="J116" s="14">
        <v>0</v>
      </c>
      <c r="K116" s="14">
        <v>0</v>
      </c>
      <c r="L116" s="14">
        <v>0</v>
      </c>
      <c r="M116" s="14">
        <v>0</v>
      </c>
      <c r="N116" s="14"/>
      <c r="O116" s="19">
        <f>SUM(D116:N116)</f>
        <v>348478</v>
      </c>
    </row>
    <row r="117" spans="1:19" ht="24" customHeight="1" thickBot="1" x14ac:dyDescent="0.3">
      <c r="A117" s="53"/>
      <c r="B117" s="5" t="s">
        <v>7</v>
      </c>
      <c r="C117" s="5"/>
      <c r="D117" s="15">
        <v>0</v>
      </c>
      <c r="E117" s="15">
        <v>0</v>
      </c>
      <c r="F117" s="25">
        <v>58179.33</v>
      </c>
      <c r="G117" s="25">
        <f>F117*G141/100</f>
        <v>59633.813249999999</v>
      </c>
      <c r="H117" s="25">
        <f t="shared" ref="H117:M117" si="121">G117*H141/100</f>
        <v>61124.658581250005</v>
      </c>
      <c r="I117" s="25">
        <f t="shared" si="121"/>
        <v>62652.775045781258</v>
      </c>
      <c r="J117" s="25">
        <f t="shared" si="121"/>
        <v>64219.094421925787</v>
      </c>
      <c r="K117" s="25">
        <f t="shared" si="121"/>
        <v>65824.571782473926</v>
      </c>
      <c r="L117" s="25">
        <f t="shared" si="121"/>
        <v>67470.186077035774</v>
      </c>
      <c r="M117" s="25">
        <f t="shared" si="121"/>
        <v>69156.940728961665</v>
      </c>
      <c r="N117" s="25">
        <f>M117*N141/100</f>
        <v>70885.864247185702</v>
      </c>
      <c r="O117" s="19">
        <f t="shared" ref="O117:O121" si="122">SUM(D117:N117)</f>
        <v>579147.23413461412</v>
      </c>
    </row>
    <row r="118" spans="1:19" ht="24" customHeight="1" thickBot="1" x14ac:dyDescent="0.3">
      <c r="A118" s="53"/>
      <c r="B118" s="4" t="s">
        <v>8</v>
      </c>
      <c r="C118" s="4"/>
      <c r="D118" s="14">
        <v>0</v>
      </c>
      <c r="E118" s="13"/>
      <c r="F118" s="13">
        <v>121647.69</v>
      </c>
      <c r="G118" s="13">
        <f>F118*G141/100</f>
        <v>124688.88225</v>
      </c>
      <c r="H118" s="13">
        <f t="shared" ref="H118:N118" si="123">G118*H141/100</f>
        <v>127806.10430625</v>
      </c>
      <c r="I118" s="13">
        <f t="shared" si="123"/>
        <v>131001.25691390624</v>
      </c>
      <c r="J118" s="13">
        <f t="shared" si="123"/>
        <v>134276.2883367539</v>
      </c>
      <c r="K118" s="13">
        <f t="shared" si="123"/>
        <v>137633.19554517276</v>
      </c>
      <c r="L118" s="13">
        <f t="shared" si="123"/>
        <v>141074.02543380207</v>
      </c>
      <c r="M118" s="13">
        <f t="shared" si="123"/>
        <v>144600.87606964714</v>
      </c>
      <c r="N118" s="13">
        <f t="shared" si="123"/>
        <v>148215.89797138833</v>
      </c>
      <c r="O118" s="19">
        <f t="shared" si="122"/>
        <v>1210944.2168269204</v>
      </c>
    </row>
    <row r="119" spans="1:19" ht="24" customHeight="1" thickBot="1" x14ac:dyDescent="0.3">
      <c r="A119" s="53"/>
      <c r="B119" s="5" t="s">
        <v>9</v>
      </c>
      <c r="C119" s="5"/>
      <c r="D119" s="15">
        <v>0</v>
      </c>
      <c r="E119" s="12">
        <v>2670000</v>
      </c>
      <c r="F119" s="15">
        <v>0</v>
      </c>
      <c r="G119" s="15">
        <v>0</v>
      </c>
      <c r="H119" s="15">
        <v>0</v>
      </c>
      <c r="I119" s="15">
        <v>0</v>
      </c>
      <c r="J119" s="15">
        <v>0</v>
      </c>
      <c r="K119" s="15">
        <v>0</v>
      </c>
      <c r="L119" s="15">
        <v>0</v>
      </c>
      <c r="M119" s="15">
        <v>0</v>
      </c>
      <c r="N119" s="15">
        <v>0</v>
      </c>
      <c r="O119" s="19">
        <f t="shared" si="122"/>
        <v>2670000</v>
      </c>
    </row>
    <row r="120" spans="1:19" ht="24" customHeight="1" thickBot="1" x14ac:dyDescent="0.3">
      <c r="A120" s="53"/>
      <c r="B120" s="4" t="s">
        <v>10</v>
      </c>
      <c r="C120" s="4"/>
      <c r="D120" s="14">
        <v>0</v>
      </c>
      <c r="E120" s="14"/>
      <c r="F120" s="14">
        <v>88855.703999999998</v>
      </c>
      <c r="G120" s="14">
        <f t="shared" ref="G120:N120" si="124">F120*G141/100</f>
        <v>91077.096600000004</v>
      </c>
      <c r="H120" s="14">
        <f t="shared" si="124"/>
        <v>93354.024015000003</v>
      </c>
      <c r="I120" s="14">
        <f t="shared" si="124"/>
        <v>95687.874615375011</v>
      </c>
      <c r="J120" s="14">
        <f t="shared" si="124"/>
        <v>98080.071480759376</v>
      </c>
      <c r="K120" s="14">
        <f t="shared" si="124"/>
        <v>100532.07326777837</v>
      </c>
      <c r="L120" s="14">
        <f t="shared" si="124"/>
        <v>103045.37509947283</v>
      </c>
      <c r="M120" s="14">
        <f t="shared" si="124"/>
        <v>105621.50947695965</v>
      </c>
      <c r="N120" s="14">
        <f t="shared" si="124"/>
        <v>108262.04721388365</v>
      </c>
      <c r="O120" s="19">
        <f t="shared" si="122"/>
        <v>884515.77576922881</v>
      </c>
    </row>
    <row r="121" spans="1:19" ht="24" customHeight="1" thickBot="1" x14ac:dyDescent="0.3">
      <c r="A121" s="53"/>
      <c r="B121" s="5" t="s">
        <v>11</v>
      </c>
      <c r="C121" s="5"/>
      <c r="D121" s="15">
        <v>0</v>
      </c>
      <c r="E121" s="12">
        <v>345385</v>
      </c>
      <c r="F121" s="12">
        <f>E121*F141/100</f>
        <v>354365.01</v>
      </c>
      <c r="G121" s="12">
        <f t="shared" ref="G121:L121" si="125">F121*G141/100</f>
        <v>363224.13524999999</v>
      </c>
      <c r="H121" s="12">
        <f t="shared" si="125"/>
        <v>372304.73863124999</v>
      </c>
      <c r="I121" s="12">
        <f t="shared" si="125"/>
        <v>381612.35709703126</v>
      </c>
      <c r="J121" s="12">
        <f t="shared" si="125"/>
        <v>391152.66602445708</v>
      </c>
      <c r="K121" s="12">
        <f t="shared" si="125"/>
        <v>400931.48267506855</v>
      </c>
      <c r="L121" s="12">
        <f t="shared" si="125"/>
        <v>410954.76974194526</v>
      </c>
      <c r="M121" s="12">
        <f>L121*M141/100</f>
        <v>421228.63898549392</v>
      </c>
      <c r="N121" s="12">
        <f>M121*N141/100</f>
        <v>431759.35496013128</v>
      </c>
      <c r="O121" s="19">
        <f t="shared" si="122"/>
        <v>3872918.1533653773</v>
      </c>
    </row>
    <row r="122" spans="1:19" ht="26.25" customHeight="1" thickBot="1" x14ac:dyDescent="0.3">
      <c r="A122" s="6"/>
      <c r="B122" s="17" t="s">
        <v>12</v>
      </c>
      <c r="C122" s="17"/>
      <c r="D122" s="18">
        <f>SUM(D3:D121)</f>
        <v>0</v>
      </c>
      <c r="E122" s="18">
        <f t="shared" ref="E122:N122" si="126">SUM(E3:E121)</f>
        <v>7713598.2793926224</v>
      </c>
      <c r="F122" s="18">
        <f>SUM(F3:F121)</f>
        <v>5226389.4145273911</v>
      </c>
      <c r="G122" s="18">
        <f t="shared" si="126"/>
        <v>5487347.7424359312</v>
      </c>
      <c r="H122" s="18">
        <f t="shared" si="126"/>
        <v>5760295.7028192393</v>
      </c>
      <c r="I122" s="18">
        <f t="shared" si="126"/>
        <v>6042470.222650107</v>
      </c>
      <c r="J122" s="18">
        <f t="shared" si="126"/>
        <v>6338562.9091087682</v>
      </c>
      <c r="K122" s="18">
        <f t="shared" si="126"/>
        <v>6644295.4809645358</v>
      </c>
      <c r="L122" s="18">
        <f t="shared" si="126"/>
        <v>6959252.0498692226</v>
      </c>
      <c r="M122" s="18">
        <f t="shared" si="126"/>
        <v>7289151.043453875</v>
      </c>
      <c r="N122" s="18">
        <f t="shared" si="126"/>
        <v>7634853.6831116891</v>
      </c>
      <c r="O122" s="20">
        <f>SUM(O3:O121)</f>
        <v>65096216.528333381</v>
      </c>
      <c r="P122" s="21"/>
    </row>
    <row r="123" spans="1:19" ht="15.75" thickBot="1" x14ac:dyDescent="0.3">
      <c r="P123" s="21"/>
    </row>
    <row r="124" spans="1:19" ht="24.75" thickBot="1" x14ac:dyDescent="0.3">
      <c r="A124" s="1" t="s">
        <v>16</v>
      </c>
      <c r="B124" s="2" t="s">
        <v>5</v>
      </c>
      <c r="C124" s="2"/>
      <c r="D124" s="3">
        <v>2025</v>
      </c>
      <c r="E124" s="3">
        <v>2026</v>
      </c>
      <c r="F124" s="3">
        <v>2027</v>
      </c>
      <c r="G124" s="3">
        <v>2028</v>
      </c>
      <c r="H124" s="3">
        <v>2029</v>
      </c>
      <c r="I124" s="3">
        <v>2030</v>
      </c>
      <c r="J124" s="3">
        <v>2031</v>
      </c>
      <c r="K124" s="3">
        <v>2032</v>
      </c>
      <c r="L124" s="3">
        <v>2033</v>
      </c>
      <c r="M124" s="3">
        <v>2034</v>
      </c>
      <c r="N124" s="3">
        <v>2035</v>
      </c>
      <c r="O124" s="3" t="s">
        <v>0</v>
      </c>
    </row>
    <row r="125" spans="1:19" ht="24" customHeight="1" thickBot="1" x14ac:dyDescent="0.3">
      <c r="A125" s="52" t="s">
        <v>23</v>
      </c>
      <c r="B125" s="5" t="s">
        <v>41</v>
      </c>
      <c r="C125" s="5"/>
      <c r="D125" s="44">
        <v>0</v>
      </c>
      <c r="E125" s="16">
        <v>166032.09599999999</v>
      </c>
      <c r="F125" s="16">
        <f t="shared" ref="F125:L125" si="127">E125*F$143/100</f>
        <v>175661.95756799998</v>
      </c>
      <c r="G125" s="16">
        <f t="shared" si="127"/>
        <v>184972.041319104</v>
      </c>
      <c r="H125" s="16">
        <f>G125*H$143/100</f>
        <v>194775.55950901649</v>
      </c>
      <c r="I125" s="16">
        <f t="shared" si="127"/>
        <v>204903.88860348533</v>
      </c>
      <c r="J125" s="16">
        <f t="shared" si="127"/>
        <v>215558.89081086658</v>
      </c>
      <c r="K125" s="16">
        <f t="shared" si="127"/>
        <v>226552.39424222073</v>
      </c>
      <c r="L125" s="16">
        <f t="shared" si="127"/>
        <v>237880.01395433175</v>
      </c>
      <c r="M125" s="16">
        <f>L125*M$143/100</f>
        <v>249774.01465204835</v>
      </c>
      <c r="N125" s="16">
        <f>M125*N$143/100</f>
        <v>262262.7153846508</v>
      </c>
      <c r="O125" s="19">
        <f>SUM(D125:N125)</f>
        <v>2118373.5720437239</v>
      </c>
    </row>
    <row r="126" spans="1:19" ht="24" customHeight="1" thickBot="1" x14ac:dyDescent="0.3">
      <c r="A126" s="53"/>
      <c r="B126" s="4" t="s">
        <v>1</v>
      </c>
      <c r="C126" s="35">
        <v>8.5000000000000006E-2</v>
      </c>
      <c r="D126" s="44">
        <v>0</v>
      </c>
      <c r="E126" s="29">
        <v>13276.320000000002</v>
      </c>
      <c r="F126" s="29">
        <f t="shared" ref="F126:L126" si="128">$C126*E125</f>
        <v>14112.728160000001</v>
      </c>
      <c r="G126" s="29">
        <f t="shared" si="128"/>
        <v>14931.266393280001</v>
      </c>
      <c r="H126" s="29">
        <f t="shared" si="128"/>
        <v>15722.623512123841</v>
      </c>
      <c r="I126" s="29">
        <f t="shared" si="128"/>
        <v>16555.922558266404</v>
      </c>
      <c r="J126" s="29">
        <f t="shared" si="128"/>
        <v>17416.830531296255</v>
      </c>
      <c r="K126" s="29">
        <f t="shared" si="128"/>
        <v>18322.505718923661</v>
      </c>
      <c r="L126" s="29">
        <f t="shared" si="128"/>
        <v>19256.953510588763</v>
      </c>
      <c r="M126" s="29">
        <f>$C126*L125</f>
        <v>20219.801186118199</v>
      </c>
      <c r="N126" s="29">
        <f>$C126*M125</f>
        <v>21230.791245424112</v>
      </c>
      <c r="O126" s="19">
        <f t="shared" ref="O126:O135" si="129">SUM(D126:N126)</f>
        <v>171045.74281602123</v>
      </c>
      <c r="Q126" s="40"/>
      <c r="R126" s="40"/>
      <c r="S126" s="40"/>
    </row>
    <row r="127" spans="1:19" ht="24" customHeight="1" thickBot="1" x14ac:dyDescent="0.3">
      <c r="A127" s="53"/>
      <c r="B127" s="5" t="s">
        <v>17</v>
      </c>
      <c r="C127" s="35">
        <v>0.1719</v>
      </c>
      <c r="D127" s="44">
        <v>0</v>
      </c>
      <c r="E127" s="12">
        <v>28540.917302399997</v>
      </c>
      <c r="F127" s="12">
        <f t="shared" ref="F127:M127" si="130">$C127*F125</f>
        <v>30196.290505939196</v>
      </c>
      <c r="G127" s="12">
        <f t="shared" si="130"/>
        <v>31796.693902753977</v>
      </c>
      <c r="H127" s="12">
        <f t="shared" si="130"/>
        <v>33481.918679599934</v>
      </c>
      <c r="I127" s="12">
        <f t="shared" si="130"/>
        <v>35222.978450939132</v>
      </c>
      <c r="J127" s="12">
        <f t="shared" si="130"/>
        <v>37054.573330387961</v>
      </c>
      <c r="K127" s="12">
        <f t="shared" si="130"/>
        <v>38944.356570237745</v>
      </c>
      <c r="L127" s="12">
        <f t="shared" si="130"/>
        <v>40891.574398749624</v>
      </c>
      <c r="M127" s="12">
        <f t="shared" si="130"/>
        <v>42936.153118687114</v>
      </c>
      <c r="N127" s="12">
        <f t="shared" ref="N127" si="131">$C127*N125</f>
        <v>45082.960774621475</v>
      </c>
      <c r="O127" s="19">
        <f t="shared" si="129"/>
        <v>364148.41703431617</v>
      </c>
      <c r="Q127" s="40"/>
      <c r="R127" s="40"/>
      <c r="S127" s="40"/>
    </row>
    <row r="128" spans="1:19" ht="24" customHeight="1" thickBot="1" x14ac:dyDescent="0.3">
      <c r="A128" s="53"/>
      <c r="B128" s="5" t="s">
        <v>40</v>
      </c>
      <c r="C128" s="35">
        <v>2.4500000000000001E-2</v>
      </c>
      <c r="D128" s="44">
        <v>0</v>
      </c>
      <c r="E128" s="12">
        <v>4067.7863520000001</v>
      </c>
      <c r="F128" s="12">
        <f t="shared" ref="F128:M128" si="132">$C128*F125</f>
        <v>4303.7179604160001</v>
      </c>
      <c r="G128" s="12">
        <f t="shared" si="132"/>
        <v>4531.8150123180485</v>
      </c>
      <c r="H128" s="12">
        <f t="shared" si="132"/>
        <v>4772.001207970904</v>
      </c>
      <c r="I128" s="12">
        <f t="shared" si="132"/>
        <v>5020.1452707853905</v>
      </c>
      <c r="J128" s="12">
        <f t="shared" si="132"/>
        <v>5281.1928248662316</v>
      </c>
      <c r="K128" s="12">
        <f t="shared" si="132"/>
        <v>5550.5336589344079</v>
      </c>
      <c r="L128" s="12">
        <f t="shared" si="132"/>
        <v>5828.0603418811279</v>
      </c>
      <c r="M128" s="12">
        <f t="shared" si="132"/>
        <v>6119.4633589751847</v>
      </c>
      <c r="N128" s="12">
        <f t="shared" ref="N128" si="133">$C128*N125</f>
        <v>6425.4365269239452</v>
      </c>
      <c r="O128" s="19">
        <f t="shared" si="129"/>
        <v>51900.15251507124</v>
      </c>
      <c r="Q128" s="40"/>
      <c r="R128" s="40"/>
      <c r="S128" s="40"/>
    </row>
    <row r="129" spans="1:19" ht="24" customHeight="1" thickBot="1" x14ac:dyDescent="0.3">
      <c r="A129" s="53"/>
      <c r="B129" s="4" t="s">
        <v>3</v>
      </c>
      <c r="C129" s="35">
        <v>1.4999999999999999E-2</v>
      </c>
      <c r="D129" s="44">
        <v>0</v>
      </c>
      <c r="E129" s="12">
        <v>2490.4814399999996</v>
      </c>
      <c r="F129" s="12">
        <f t="shared" ref="F129:M129" si="134">$C129*F125</f>
        <v>2634.9293635199997</v>
      </c>
      <c r="G129" s="12">
        <f t="shared" si="134"/>
        <v>2774.58061978656</v>
      </c>
      <c r="H129" s="12">
        <f t="shared" si="134"/>
        <v>2921.6333926352472</v>
      </c>
      <c r="I129" s="12">
        <f t="shared" si="134"/>
        <v>3073.55832905228</v>
      </c>
      <c r="J129" s="12">
        <f t="shared" si="134"/>
        <v>3233.3833621629988</v>
      </c>
      <c r="K129" s="12">
        <f t="shared" si="134"/>
        <v>3398.2859136333109</v>
      </c>
      <c r="L129" s="12">
        <f t="shared" si="134"/>
        <v>3568.2002093149763</v>
      </c>
      <c r="M129" s="12">
        <f t="shared" si="134"/>
        <v>3746.6102197807249</v>
      </c>
      <c r="N129" s="12">
        <f t="shared" ref="N129" si="135">$C129*N125</f>
        <v>3933.940730769762</v>
      </c>
      <c r="O129" s="19">
        <f t="shared" si="129"/>
        <v>31775.603580655858</v>
      </c>
      <c r="Q129" s="40"/>
      <c r="R129" s="40"/>
      <c r="S129" s="40"/>
    </row>
    <row r="130" spans="1:19" ht="24" customHeight="1" thickBot="1" x14ac:dyDescent="0.3">
      <c r="A130" s="53"/>
      <c r="B130" s="5" t="s">
        <v>2</v>
      </c>
      <c r="C130" s="5"/>
      <c r="D130" s="44">
        <v>0</v>
      </c>
      <c r="E130" s="16">
        <v>2569.4198200000001</v>
      </c>
      <c r="F130" s="16">
        <f t="shared" ref="F130:L130" si="136">E130*F$143/100</f>
        <v>2718.4461695599998</v>
      </c>
      <c r="G130" s="16">
        <f t="shared" si="136"/>
        <v>2862.5238165466794</v>
      </c>
      <c r="H130" s="16">
        <f t="shared" si="136"/>
        <v>3014.2375788236532</v>
      </c>
      <c r="I130" s="16">
        <f t="shared" si="136"/>
        <v>3170.9779329224834</v>
      </c>
      <c r="J130" s="16">
        <f t="shared" si="136"/>
        <v>3335.8687854344525</v>
      </c>
      <c r="K130" s="16">
        <f t="shared" si="136"/>
        <v>3505.9980934916093</v>
      </c>
      <c r="L130" s="16">
        <f t="shared" si="136"/>
        <v>3681.2979981661897</v>
      </c>
      <c r="M130" s="16">
        <f>L130*M$143/100</f>
        <v>3865.3628980744993</v>
      </c>
      <c r="N130" s="16">
        <f>M130*N$143/100</f>
        <v>4058.6310429782238</v>
      </c>
      <c r="O130" s="19">
        <f t="shared" si="129"/>
        <v>32782.764135997786</v>
      </c>
      <c r="Q130" s="40"/>
      <c r="R130" s="40"/>
      <c r="S130" s="40"/>
    </row>
    <row r="131" spans="1:19" ht="24" customHeight="1" thickBot="1" x14ac:dyDescent="0.3">
      <c r="A131" s="53"/>
      <c r="B131" s="4" t="s">
        <v>6</v>
      </c>
      <c r="C131" s="4"/>
      <c r="D131" s="42">
        <v>0</v>
      </c>
      <c r="E131" s="42">
        <v>23000</v>
      </c>
      <c r="F131" s="42">
        <v>0</v>
      </c>
      <c r="G131" s="42">
        <v>0</v>
      </c>
      <c r="H131" s="42">
        <v>0</v>
      </c>
      <c r="I131" s="42">
        <v>0</v>
      </c>
      <c r="J131" s="42">
        <v>0</v>
      </c>
      <c r="K131" s="42">
        <v>0</v>
      </c>
      <c r="L131" s="42">
        <v>0</v>
      </c>
      <c r="M131" s="42">
        <v>0</v>
      </c>
      <c r="N131" s="42"/>
      <c r="O131" s="19">
        <f t="shared" si="129"/>
        <v>23000</v>
      </c>
      <c r="Q131" s="40"/>
      <c r="R131" s="40"/>
      <c r="S131" s="40"/>
    </row>
    <row r="132" spans="1:19" ht="24" customHeight="1" thickBot="1" x14ac:dyDescent="0.3">
      <c r="A132" s="53"/>
      <c r="B132" s="5" t="s">
        <v>18</v>
      </c>
      <c r="C132" s="5"/>
      <c r="D132" s="44">
        <v>0</v>
      </c>
      <c r="E132" s="44">
        <v>100000</v>
      </c>
      <c r="F132" s="44">
        <v>0</v>
      </c>
      <c r="G132" s="44">
        <v>0</v>
      </c>
      <c r="H132" s="44">
        <v>0</v>
      </c>
      <c r="I132" s="44">
        <v>0</v>
      </c>
      <c r="J132" s="44">
        <v>0</v>
      </c>
      <c r="K132" s="44">
        <v>0</v>
      </c>
      <c r="L132" s="44">
        <v>0</v>
      </c>
      <c r="M132" s="44">
        <v>0</v>
      </c>
      <c r="N132" s="44"/>
      <c r="O132" s="19">
        <f t="shared" si="129"/>
        <v>100000</v>
      </c>
      <c r="Q132" s="40"/>
      <c r="R132" s="40"/>
      <c r="S132" s="40"/>
    </row>
    <row r="133" spans="1:19" ht="24" customHeight="1" thickBot="1" x14ac:dyDescent="0.3">
      <c r="A133" s="53"/>
      <c r="B133" s="4" t="s">
        <v>10</v>
      </c>
      <c r="C133" s="4"/>
      <c r="D133" s="42">
        <v>0</v>
      </c>
      <c r="E133" s="42">
        <v>0</v>
      </c>
      <c r="F133" s="14">
        <v>10578.06</v>
      </c>
      <c r="G133" s="14">
        <f t="shared" ref="G133:N133" si="137">F133*G141/100</f>
        <v>10842.511499999999</v>
      </c>
      <c r="H133" s="14">
        <f t="shared" si="137"/>
        <v>11113.5742875</v>
      </c>
      <c r="I133" s="14">
        <f t="shared" si="137"/>
        <v>11391.4136446875</v>
      </c>
      <c r="J133" s="14">
        <f t="shared" si="137"/>
        <v>11676.198985804687</v>
      </c>
      <c r="K133" s="14">
        <f t="shared" si="137"/>
        <v>11968.103960449806</v>
      </c>
      <c r="L133" s="14">
        <f t="shared" si="137"/>
        <v>12267.306559461051</v>
      </c>
      <c r="M133" s="14">
        <f t="shared" si="137"/>
        <v>12573.989223447577</v>
      </c>
      <c r="N133" s="14">
        <f t="shared" si="137"/>
        <v>12888.338954033768</v>
      </c>
      <c r="O133" s="19">
        <f t="shared" si="129"/>
        <v>105299.49711538438</v>
      </c>
      <c r="Q133" s="40"/>
      <c r="R133" s="40"/>
      <c r="S133" s="40"/>
    </row>
    <row r="134" spans="1:19" ht="24" customHeight="1" thickBot="1" x14ac:dyDescent="0.3">
      <c r="A134" s="53"/>
      <c r="B134" s="5" t="s">
        <v>19</v>
      </c>
      <c r="C134" s="5"/>
      <c r="D134" s="43"/>
      <c r="E134" s="44">
        <v>150000</v>
      </c>
      <c r="F134" s="43">
        <v>150000</v>
      </c>
      <c r="G134" s="43">
        <v>0</v>
      </c>
      <c r="H134" s="43">
        <v>0</v>
      </c>
      <c r="I134" s="43">
        <v>0</v>
      </c>
      <c r="J134" s="43">
        <v>0</v>
      </c>
      <c r="K134" s="43">
        <v>0</v>
      </c>
      <c r="L134" s="43">
        <v>0</v>
      </c>
      <c r="M134" s="43">
        <v>0</v>
      </c>
      <c r="N134" s="43"/>
      <c r="O134" s="19">
        <f t="shared" si="129"/>
        <v>300000</v>
      </c>
      <c r="Q134" s="40"/>
      <c r="R134" s="40"/>
      <c r="S134" s="40"/>
    </row>
    <row r="135" spans="1:19" ht="24" customHeight="1" thickBot="1" x14ac:dyDescent="0.3">
      <c r="A135" s="53"/>
      <c r="B135" s="4" t="s">
        <v>20</v>
      </c>
      <c r="C135" s="4"/>
      <c r="D135" s="42">
        <v>0</v>
      </c>
      <c r="E135" s="42">
        <v>6598400</v>
      </c>
      <c r="F135" s="42">
        <v>6769958.4000000004</v>
      </c>
      <c r="G135" s="42">
        <f t="shared" ref="G135:L135" si="138">F135*G141/100</f>
        <v>6939207.3600000003</v>
      </c>
      <c r="H135" s="42">
        <f t="shared" si="138"/>
        <v>7112687.5439999998</v>
      </c>
      <c r="I135" s="42">
        <f t="shared" si="138"/>
        <v>7290504.7325999998</v>
      </c>
      <c r="J135" s="42">
        <f t="shared" si="138"/>
        <v>7472767.3509149989</v>
      </c>
      <c r="K135" s="42">
        <f t="shared" si="138"/>
        <v>7659586.5346878739</v>
      </c>
      <c r="L135" s="42">
        <f t="shared" si="138"/>
        <v>7851076.1980550708</v>
      </c>
      <c r="M135" s="42">
        <f>L135*M141/100</f>
        <v>8047353.1030064477</v>
      </c>
      <c r="N135" s="42">
        <f>M135*N141/100</f>
        <v>8248536.9305816088</v>
      </c>
      <c r="O135" s="19">
        <f t="shared" si="129"/>
        <v>73990078.153846011</v>
      </c>
      <c r="Q135" s="40"/>
      <c r="R135" s="40"/>
      <c r="S135" s="40"/>
    </row>
    <row r="136" spans="1:19" ht="24" customHeight="1" thickBot="1" x14ac:dyDescent="0.3">
      <c r="A136" s="6"/>
      <c r="B136" s="17" t="s">
        <v>12</v>
      </c>
      <c r="C136" s="17"/>
      <c r="D136" s="18">
        <f t="shared" ref="D136:N136" si="139">SUM(D125:D135)</f>
        <v>0</v>
      </c>
      <c r="E136" s="18">
        <f t="shared" si="139"/>
        <v>7088377.0209144</v>
      </c>
      <c r="F136" s="18">
        <f t="shared" si="139"/>
        <v>7160164.5297274357</v>
      </c>
      <c r="G136" s="18">
        <f t="shared" si="139"/>
        <v>7191918.7925637895</v>
      </c>
      <c r="H136" s="18">
        <f t="shared" si="139"/>
        <v>7378489.0921676699</v>
      </c>
      <c r="I136" s="18">
        <f t="shared" si="139"/>
        <v>7569843.6173901381</v>
      </c>
      <c r="J136" s="18">
        <f t="shared" si="139"/>
        <v>7766324.2895458182</v>
      </c>
      <c r="K136" s="18">
        <f t="shared" si="139"/>
        <v>7967828.7128457651</v>
      </c>
      <c r="L136" s="18">
        <f t="shared" si="139"/>
        <v>8174449.6050275639</v>
      </c>
      <c r="M136" s="18">
        <f t="shared" si="139"/>
        <v>8386588.4976635789</v>
      </c>
      <c r="N136" s="18">
        <f t="shared" si="139"/>
        <v>8604419.7452410106</v>
      </c>
      <c r="O136" s="19">
        <f>SUM(D136:N136)</f>
        <v>77288403.903087169</v>
      </c>
      <c r="P136" s="50"/>
    </row>
    <row r="138" spans="1:19" ht="35.25" customHeight="1" thickBot="1" x14ac:dyDescent="0.3">
      <c r="A138" s="6"/>
    </row>
    <row r="139" spans="1:19" ht="24" customHeight="1" thickBot="1" x14ac:dyDescent="0.3">
      <c r="A139" s="6"/>
      <c r="B139" s="22" t="s">
        <v>21</v>
      </c>
      <c r="C139" s="22"/>
      <c r="D139" s="23">
        <f>D122+D136</f>
        <v>0</v>
      </c>
      <c r="E139" s="23">
        <f>E122+E136</f>
        <v>14801975.300307022</v>
      </c>
      <c r="F139" s="23">
        <f t="shared" ref="F139:N139" si="140">F122+F136</f>
        <v>12386553.944254827</v>
      </c>
      <c r="G139" s="23">
        <f t="shared" si="140"/>
        <v>12679266.534999721</v>
      </c>
      <c r="H139" s="23">
        <f t="shared" si="140"/>
        <v>13138784.794986909</v>
      </c>
      <c r="I139" s="23">
        <f t="shared" si="140"/>
        <v>13612313.840040244</v>
      </c>
      <c r="J139" s="23">
        <f t="shared" si="140"/>
        <v>14104887.198654586</v>
      </c>
      <c r="K139" s="23">
        <f t="shared" si="140"/>
        <v>14612124.193810301</v>
      </c>
      <c r="L139" s="23">
        <f t="shared" si="140"/>
        <v>15133701.654896786</v>
      </c>
      <c r="M139" s="23">
        <f t="shared" si="140"/>
        <v>15675739.541117454</v>
      </c>
      <c r="N139" s="23">
        <f t="shared" si="140"/>
        <v>16239273.428352699</v>
      </c>
      <c r="O139" s="41">
        <f>O122+O136</f>
        <v>142384620.43142056</v>
      </c>
      <c r="P139" s="51"/>
    </row>
    <row r="140" spans="1:19" ht="31.5" customHeight="1" x14ac:dyDescent="0.25">
      <c r="A140" s="8"/>
      <c r="B140" s="9"/>
      <c r="C140" s="9"/>
      <c r="D140" s="9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</row>
    <row r="141" spans="1:19" x14ac:dyDescent="0.25">
      <c r="A141" s="45"/>
      <c r="B141" s="7" t="s">
        <v>13</v>
      </c>
      <c r="C141" s="7"/>
      <c r="D141" s="11">
        <v>105</v>
      </c>
      <c r="E141" s="11">
        <v>103.1</v>
      </c>
      <c r="F141" s="11">
        <v>102.6</v>
      </c>
      <c r="G141" s="11">
        <v>102.5</v>
      </c>
      <c r="H141" s="11">
        <v>102.5</v>
      </c>
      <c r="I141" s="11">
        <v>102.5</v>
      </c>
      <c r="J141" s="11">
        <v>102.5</v>
      </c>
      <c r="K141" s="11">
        <v>102.5</v>
      </c>
      <c r="L141" s="11">
        <v>102.5</v>
      </c>
      <c r="M141" s="11">
        <v>102.5</v>
      </c>
      <c r="N141" s="11">
        <v>102.5</v>
      </c>
    </row>
    <row r="142" spans="1:19" x14ac:dyDescent="0.25">
      <c r="A142" s="45"/>
      <c r="B142" s="7" t="s">
        <v>14</v>
      </c>
      <c r="C142" s="7"/>
      <c r="D142" s="11">
        <v>102</v>
      </c>
      <c r="E142" s="11">
        <v>103.1</v>
      </c>
      <c r="F142" s="11">
        <v>103.1</v>
      </c>
      <c r="G142" s="11">
        <v>102.8</v>
      </c>
      <c r="H142" s="11">
        <v>102.7</v>
      </c>
      <c r="I142" s="11">
        <v>102.7</v>
      </c>
      <c r="J142" s="11">
        <v>102.6</v>
      </c>
      <c r="K142" s="11">
        <v>102.5</v>
      </c>
      <c r="L142" s="11">
        <v>102.5</v>
      </c>
      <c r="M142" s="11">
        <v>102.4</v>
      </c>
      <c r="N142" s="11">
        <v>102.4</v>
      </c>
    </row>
    <row r="143" spans="1:19" x14ac:dyDescent="0.25">
      <c r="A143" s="45"/>
      <c r="B143" s="7" t="s">
        <v>15</v>
      </c>
      <c r="C143" s="7"/>
      <c r="D143" s="11">
        <v>107.1</v>
      </c>
      <c r="E143" s="11">
        <v>106.3</v>
      </c>
      <c r="F143" s="11">
        <v>105.8</v>
      </c>
      <c r="G143" s="11">
        <v>105.3</v>
      </c>
      <c r="H143" s="11">
        <v>105.3</v>
      </c>
      <c r="I143" s="11">
        <v>105.2</v>
      </c>
      <c r="J143" s="11">
        <v>105.2</v>
      </c>
      <c r="K143" s="11">
        <v>105.1</v>
      </c>
      <c r="L143" s="11">
        <v>105</v>
      </c>
      <c r="M143" s="11">
        <v>105</v>
      </c>
      <c r="N143" s="11">
        <v>105</v>
      </c>
    </row>
    <row r="144" spans="1:19" x14ac:dyDescent="0.25">
      <c r="A144" s="8"/>
      <c r="B144" s="9"/>
      <c r="C144" s="9"/>
      <c r="D144" s="9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</row>
    <row r="145" spans="1:15" x14ac:dyDescent="0.25">
      <c r="A145" s="8"/>
      <c r="B145" s="9"/>
      <c r="C145" s="9"/>
      <c r="D145" s="9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</row>
    <row r="147" spans="1:15" x14ac:dyDescent="0.25">
      <c r="D147" s="24"/>
      <c r="E147" s="24"/>
      <c r="F147" s="24"/>
      <c r="G147" s="24"/>
      <c r="H147" s="24"/>
      <c r="I147" s="24"/>
      <c r="J147" s="24"/>
      <c r="K147" s="24"/>
      <c r="L147" s="24"/>
    </row>
    <row r="149" spans="1:15" x14ac:dyDescent="0.25">
      <c r="D149" s="24"/>
      <c r="E149" s="24"/>
      <c r="F149" s="24"/>
      <c r="G149" s="24"/>
      <c r="H149" s="24"/>
      <c r="I149" s="24"/>
      <c r="J149" s="24"/>
      <c r="K149" s="24"/>
      <c r="L149" s="24"/>
    </row>
    <row r="152" spans="1:15" x14ac:dyDescent="0.25">
      <c r="D152" s="24"/>
      <c r="E152" s="24"/>
      <c r="F152" s="24"/>
      <c r="G152" s="24"/>
      <c r="H152" s="24"/>
      <c r="I152" s="24"/>
      <c r="J152" s="24"/>
      <c r="K152" s="24"/>
      <c r="L152" s="24"/>
    </row>
    <row r="155" spans="1:15" x14ac:dyDescent="0.25">
      <c r="D155" s="24"/>
      <c r="E155" s="24"/>
      <c r="F155" s="24"/>
      <c r="G155" s="24"/>
      <c r="H155" s="24"/>
      <c r="I155" s="24"/>
      <c r="J155" s="24"/>
      <c r="K155" s="24"/>
      <c r="L155" s="24"/>
    </row>
    <row r="158" spans="1:15" x14ac:dyDescent="0.25">
      <c r="D158" s="24"/>
      <c r="E158" s="24"/>
      <c r="F158" s="24"/>
      <c r="G158" s="24"/>
      <c r="H158" s="24"/>
      <c r="I158" s="24"/>
      <c r="J158" s="24"/>
      <c r="K158" s="24"/>
      <c r="L158" s="24"/>
    </row>
  </sheetData>
  <mergeCells count="18">
    <mergeCell ref="B2:M2"/>
    <mergeCell ref="A3:A121"/>
    <mergeCell ref="B9:M9"/>
    <mergeCell ref="B16:M16"/>
    <mergeCell ref="B23:M23"/>
    <mergeCell ref="B30:M30"/>
    <mergeCell ref="B37:M37"/>
    <mergeCell ref="B44:M44"/>
    <mergeCell ref="B51:M51"/>
    <mergeCell ref="B58:M58"/>
    <mergeCell ref="B108:M108"/>
    <mergeCell ref="A125:A135"/>
    <mergeCell ref="B65:M65"/>
    <mergeCell ref="B72:M72"/>
    <mergeCell ref="B80:M80"/>
    <mergeCell ref="B87:M87"/>
    <mergeCell ref="B94:M94"/>
    <mergeCell ref="B101:M10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97a95f86-3167-43b9-9876-d3e5e3ff64ee" origin="userSelected">
  <element uid="89790441-96e2-477c-afd4-1e96c2fd8935" value=""/>
</sisl>
</file>

<file path=customXml/itemProps1.xml><?xml version="1.0" encoding="utf-8"?>
<ds:datastoreItem xmlns:ds="http://schemas.openxmlformats.org/officeDocument/2006/customXml" ds:itemID="{CACB2FE1-0391-42F1-8544-35B6987085A8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WIIH i UOKiK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Persona Radosław</dc:creator>
  <cp:lastModifiedBy>Aneta Smaś</cp:lastModifiedBy>
  <dcterms:created xsi:type="dcterms:W3CDTF">2024-11-21T21:02:22Z</dcterms:created>
  <dcterms:modified xsi:type="dcterms:W3CDTF">2025-06-09T11:59:37Z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932c78af-436e-451f-ac87-14ccf0be8249</vt:lpwstr>
  </property>
  <property fmtid="{D5CDD505-2E9C-101B-9397-08002B2CF9AE}" pid="3" name="bjSaver">
    <vt:lpwstr>i3Ux9hBFuEixCIASb4eln8mj8VItRxtY</vt:lpwstr>
  </property>
  <property fmtid="{D5CDD505-2E9C-101B-9397-08002B2CF9AE}" pid="4" name="bjDocumentLabelXML">
    <vt:lpwstr>&lt;?xml version="1.0" encoding="us-ascii"?&gt;&lt;sisl xmlns:xsd="http://www.w3.org/2001/XMLSchema" xmlns:xsi="http://www.w3.org/2001/XMLSchema-instance" sislVersion="0" policy="97a95f86-3167-43b9-9876-d3e5e3ff64ee" origin="userSelected" xmlns="http://www.boldonj</vt:lpwstr>
  </property>
  <property fmtid="{D5CDD505-2E9C-101B-9397-08002B2CF9AE}" pid="5" name="bjDocumentLabelXML-0">
    <vt:lpwstr>ames.com/2008/01/sie/internal/label"&gt;&lt;element uid="89790441-96e2-477c-afd4-1e96c2fd8935" value="" /&gt;&lt;/sisl&gt;</vt:lpwstr>
  </property>
  <property fmtid="{D5CDD505-2E9C-101B-9397-08002B2CF9AE}" pid="6" name="bjDocumentSecurityLabel">
    <vt:lpwstr>JAWNE</vt:lpwstr>
  </property>
  <property fmtid="{D5CDD505-2E9C-101B-9397-08002B2CF9AE}" pid="7" name="bjClsUserRVM">
    <vt:lpwstr>[]</vt:lpwstr>
  </property>
</Properties>
</file>